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adb.intra.admin.ch\Userhome$\All\config\Desktop\rhc_Excels IT\"/>
    </mc:Choice>
  </mc:AlternateContent>
  <bookViews>
    <workbookView xWindow="0" yWindow="0" windowWidth="20160" windowHeight="8490" tabRatio="632"/>
  </bookViews>
  <sheets>
    <sheet name="Francais" sheetId="10" r:id="rId1"/>
  </sheets>
  <definedNames>
    <definedName name="_xlnm.Print_Area" localSheetId="0">Francais!$A$1:$F$66</definedName>
    <definedName name="Print_Area" localSheetId="0">Francais!$A$1:$F$66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8" i="10" l="1"/>
  <c r="A33" i="10"/>
  <c r="F28" i="10"/>
  <c r="F25" i="10"/>
  <c r="I19" i="10"/>
  <c r="I18" i="10"/>
  <c r="I17" i="10"/>
  <c r="G16" i="10"/>
  <c r="G19" i="10" s="1"/>
  <c r="F32" i="10" l="1"/>
  <c r="F41" i="10"/>
  <c r="A17" i="10"/>
  <c r="F20" i="10"/>
  <c r="F35" i="10" l="1"/>
  <c r="G36" i="10"/>
  <c r="D39" i="10" l="1"/>
  <c r="F36" i="10"/>
  <c r="F38" i="10"/>
  <c r="F37" i="10" l="1"/>
  <c r="F39" i="10" s="1"/>
</calcChain>
</file>

<file path=xl/comments1.xml><?xml version="1.0" encoding="utf-8"?>
<comments xmlns="http://schemas.openxmlformats.org/spreadsheetml/2006/main">
  <authors>
    <author>von Roten Stéphane SECO</author>
    <author>Hayoz Erich SECO</author>
    <author>von der Crone Andreas SECO</author>
  </authors>
  <commentList>
    <comment ref="D5" authorId="0" shapeId="0">
      <text>
        <r>
          <rPr>
            <sz val="9"/>
            <color indexed="81"/>
            <rFont val="Segoe UI"/>
            <family val="2"/>
          </rPr>
          <t>Nom de la caisse de chômage choisie par l'entreprise (figure également dans la décision de l'autorité cantonale).</t>
        </r>
      </text>
    </comment>
    <comment ref="B9" authorId="0" shapeId="0">
      <text>
        <r>
          <rPr>
            <sz val="9"/>
            <color indexed="81"/>
            <rFont val="Segoe UI"/>
            <family val="2"/>
          </rPr>
          <t>Entreprise ou secteur d'exploitation selon la décision de l'autorité cantonale.</t>
        </r>
      </text>
    </comment>
    <comment ref="B10" authorId="0" shapeId="0">
      <text>
        <r>
          <rPr>
            <sz val="9"/>
            <color indexed="81"/>
            <rFont val="Segoe UI"/>
            <family val="2"/>
          </rPr>
          <t xml:space="preserve">Voir décision de l'autorité cantonale.
</t>
        </r>
      </text>
    </comment>
    <comment ref="C16" authorId="1" shapeId="0">
      <text>
        <r>
          <rPr>
            <sz val="9"/>
            <color indexed="81"/>
            <rFont val="Segoe UI"/>
            <family val="2"/>
          </rPr>
          <t>Mois pour lequel une indemnité en cas de réduction de l'horaire de travail est demandée.</t>
        </r>
      </text>
    </comment>
    <comment ref="A18" authorId="1" shapeId="0">
      <text>
        <r>
          <rPr>
            <sz val="9"/>
            <color indexed="81"/>
            <rFont val="Segoe UI"/>
            <family val="2"/>
          </rPr>
          <t>En cas d'introduction et de fin de la réduction de l'horaire de travail au cours du mois, il s'agit de saisir les dates de l'introduction et de la fin de la réduction de l'horaire de travail.
Voir les explications au verso.</t>
        </r>
      </text>
    </comment>
    <comment ref="F23" authorId="2" shapeId="0">
      <text>
        <r>
          <rPr>
            <sz val="9"/>
            <color indexed="81"/>
            <rFont val="Segoe UI"/>
            <family val="2"/>
          </rPr>
          <t xml:space="preserve">Tous les travailleurs de l’entreprise qui ont droit à l’indemnité dans la période de décompte en question (v. FAQ Indemnité en cas de RHT sur www.travail.swiss).
</t>
        </r>
        <r>
          <rPr>
            <b/>
            <sz val="9"/>
            <color indexed="81"/>
            <rFont val="Segoe UI"/>
            <family val="2"/>
          </rPr>
          <t>Ont droit à l’indemnité de manière ininterrompue</t>
        </r>
        <r>
          <rPr>
            <sz val="9"/>
            <color indexed="81"/>
            <rFont val="Segoe UI"/>
            <family val="2"/>
          </rPr>
          <t xml:space="preserve">
- Le groupe des ayants droit ordinaires
Les personnes payées à l’heure ou au mois, à temps plein ou à temps partiel, avec un contrat de travail à durée indéterminée.
- Les personnes travaillant sur appel avec un contrat de travail à durée indéterminée, si leur contrat a duré au moins 6 mois et que leur taux d’occupation présente des fluctuations faibles (max. 20 % si la période de référence est de 12 mois, max. 10 % si la période de référence est de 6 mois, v. ci-dessous.).
- Les formateurs qui ont une autorisation de former délivrée par le service cantonal de la formation professionnelle, pour le temps qu’ils consacrent à la formation des apprentis.
</t>
        </r>
        <r>
          <rPr>
            <b/>
            <sz val="9"/>
            <color indexed="81"/>
            <rFont val="Segoe UI"/>
            <family val="2"/>
          </rPr>
          <t>Ont droit à l’indemnité du 20.12.2021 au 31.03.2022</t>
        </r>
        <r>
          <rPr>
            <sz val="9"/>
            <color indexed="81"/>
            <rFont val="Segoe UI"/>
            <family val="2"/>
          </rPr>
          <t xml:space="preserve"> si l’entreprise est soumise à l’obligation des </t>
        </r>
        <r>
          <rPr>
            <b/>
            <sz val="9"/>
            <color indexed="81"/>
            <rFont val="Segoe UI"/>
            <family val="2"/>
          </rPr>
          <t>2G+</t>
        </r>
        <r>
          <rPr>
            <sz val="9"/>
            <color indexed="81"/>
            <rFont val="Segoe UI"/>
            <family val="2"/>
          </rPr>
          <t xml:space="preserve">
- Les travailleurs sur appel avec un contrat de travail à durée indéterminée s’ils sont employés depuis au moins six mois et que leur taux d’occupation est soumis à de fluctuations marquantes (plus de 20 %), voir ci-dessous.
- Les travailleurs avec un contrat de travail de durée déterminée sans possibilité de résiliation contractuelle
- Les apprentis
Les personnes n’ayant pas droit à l’indemnité ne doivent pas être mentionnées dans le formulaire.
Voir ci-dessous
</t>
        </r>
      </text>
    </comment>
    <comment ref="F24" authorId="2"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F26" authorId="0"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Travailleurs sur appel:</t>
        </r>
        <r>
          <rPr>
            <sz val="9"/>
            <color indexed="81"/>
            <rFont val="Segoe UI"/>
            <family val="2"/>
          </rPr>
          <t xml:space="preserve">
Voir ci-dessous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F27" authorId="0"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Travailleurs sur appel:</t>
        </r>
        <r>
          <rPr>
            <sz val="9"/>
            <color indexed="81"/>
            <rFont val="Segoe UI"/>
            <family val="2"/>
          </rPr>
          <t xml:space="preserve">
Voir ci-dessous</t>
        </r>
      </text>
    </comment>
    <comment ref="F31" authorId="0"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ci-dessous
</t>
        </r>
        <r>
          <rPr>
            <b/>
            <sz val="9"/>
            <color indexed="81"/>
            <rFont val="Segoe UI"/>
            <family val="2"/>
          </rPr>
          <t xml:space="preserve">Veuillez mettre en évidence ces informations dans les documents de l'entreprise. </t>
        </r>
      </text>
    </comment>
    <comment ref="A33" authorId="0" shapeId="0">
      <text>
        <r>
          <rPr>
            <sz val="9"/>
            <color indexed="81"/>
            <rFont val="Segoe UI"/>
            <family val="2"/>
          </rPr>
          <t xml:space="preserve">L'apparition d'un message d'avertissement en rouge signifie que la somme des salaires maximale autorisée est dépassée et qu'elle doit être modifiée (nombre de travailleurs ayant droit à l'indemnité x max. CHF 12 350). </t>
        </r>
      </text>
    </comment>
    <comment ref="F36" authorId="1" shapeId="0">
      <text>
        <r>
          <rPr>
            <sz val="9"/>
            <color indexed="81"/>
            <rFont val="Segoe UI"/>
            <family val="2"/>
          </rPr>
          <t xml:space="preserve">Le jour d'attente est déterminé comme suit:
Somme des salaires soumis à cotisation AVS de tous les travailleurs ayant droit à l'indemnité, divisée par le nombre de jours de travail du mois correspondant ou de la période indiquée en cas de calcul au pro rata. 
Le 80% de ce montant est divisé par le nombre des travailleurs ayant droit à l'indemnité et multiplié par le nombre des travailleurs concernés par la RHT. 
</t>
        </r>
      </text>
    </comment>
  </commentList>
</comments>
</file>

<file path=xl/sharedStrings.xml><?xml version="1.0" encoding="utf-8"?>
<sst xmlns="http://schemas.openxmlformats.org/spreadsheetml/2006/main" count="73" uniqueCount="66">
  <si>
    <t>Email</t>
  </si>
  <si>
    <t>Fehlermeldungen (werden ausgeblendet)</t>
  </si>
  <si>
    <t>Zulässige Monate</t>
  </si>
  <si>
    <t>AG-Beiträge</t>
  </si>
  <si>
    <t>Demande et décompte d’indemnité en cas de réduction de l’horaire de travail</t>
  </si>
  <si>
    <t>Pour afficher les informations sur les champs, déplacez le curseur sur le coin rouge.</t>
  </si>
  <si>
    <t>Entreprise</t>
  </si>
  <si>
    <t>Caisse de chômage</t>
  </si>
  <si>
    <t>Secteur d'exploitation</t>
  </si>
  <si>
    <t>REE + Sct. No.</t>
  </si>
  <si>
    <t>Personne responsable</t>
  </si>
  <si>
    <t>Téléphone</t>
  </si>
  <si>
    <t>Relation bancaire (numéro IBAN)</t>
  </si>
  <si>
    <t>Période de décompte (mois)</t>
  </si>
  <si>
    <t>En principe, la période de décompte correspond toujours au mois civil complet.</t>
  </si>
  <si>
    <t>Erreur: pas le même mois</t>
  </si>
  <si>
    <r>
      <t>Calcul au pro rata</t>
    </r>
    <r>
      <rPr>
        <sz val="11"/>
        <rFont val="Arial"/>
        <family val="2"/>
      </rPr>
      <t xml:space="preserve"> (à compléter uniquement dans des cas exceptionnels - voir explications au verso)</t>
    </r>
  </si>
  <si>
    <t>Introduction de la RHT</t>
  </si>
  <si>
    <t>Fin de la RHT</t>
  </si>
  <si>
    <t>Erreur date: calcul au pro rata seulement autorisé pour le même mois</t>
  </si>
  <si>
    <t>Les données suivantes se rapportent toutes à la période de décompte susmentionnée
ou à la période indiquée en cas de calcul au pro rata.</t>
  </si>
  <si>
    <t>Pertes de travail pour raisons économiques</t>
  </si>
  <si>
    <t>Nombre de travailleurs ayants droit</t>
  </si>
  <si>
    <t>Nombre de travailleurs concernés par la réduction de l’horaire de travail (RHT)</t>
  </si>
  <si>
    <t>Erreur nombre</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</si>
  <si>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</si>
  <si>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</si>
  <si>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</si>
  <si>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</si>
  <si>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Erreur heures</t>
  </si>
  <si>
    <t>Si les heures perdues représentent moins de 10% des heures à effectuer normalement, le travailleur n’a pas droit à l’indemnité.</t>
  </si>
  <si>
    <t>Perte de gain</t>
  </si>
  <si>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t>
    </r>
  </si>
  <si>
    <t>CHF</t>
  </si>
  <si>
    <t>Somme des salaires pour les heures perdues (% de la perte de travail pour des raisons économiques)</t>
  </si>
  <si>
    <t>Somme dépasse montant max. autorisé  'Nbre travailleurs x max Fr. 12’350</t>
  </si>
  <si>
    <t>Calcul de l’indemnité</t>
  </si>
  <si>
    <t>Indemnité de 80% de la somme des salaires pour les heures perdues</t>
  </si>
  <si>
    <t>Indemnité en cas de réduction de l’horaire de travail</t>
  </si>
  <si>
    <t>Jour d'attente plus grand/égal à perte</t>
  </si>
  <si>
    <t>% mini. heures perdues non atteint</t>
  </si>
  <si>
    <t>Personnes n’ayant pas droit à l’indemnité</t>
  </si>
  <si>
    <t xml:space="preserve">Calcul au pro rata </t>
  </si>
  <si>
    <t>Si durant le mois de l’introduction ou de la fin du chômage partiel, la perte de travail, calculée sur le mois civil entier, n’atteint pas le seuil de 10%, il est nécessaire de vérifier si cette clause minimale de 10% est atteinte durant la partie de la période de décompte où le chômage partiel a été demandé (par ex. du 1er au 10 ou du 14 au 30). Un calcul au prorata de la somme globale des heures à effectuer normalement et de la somme des salaires soumis aux cotisations AVS est nécessaire. Ces dernières devront être saisies dans les champs correspondants.</t>
  </si>
  <si>
    <t>Somme des salaires AVS soumis à cotisations</t>
  </si>
  <si>
    <r>
      <t xml:space="preserve">Comprend les allocations soumises à cotisation AVS ainsi que la part due sur le 13e salaire mensuel ou les gratifications, indemnités de vacances et de jours fériés pour les travailleurs au salaire horaire, mais au </t>
    </r>
    <r>
      <rPr>
        <u/>
        <sz val="10"/>
        <color theme="1"/>
        <rFont val="Arial"/>
        <family val="2"/>
      </rPr>
      <t>maximum 12'350 francs par personne</t>
    </r>
    <r>
      <rPr>
        <sz val="10"/>
        <color theme="1"/>
        <rFont val="Arial"/>
        <family val="2"/>
      </rPr>
      <t>.
Ne sont pas prises en compte les indemnités pour heures supplémentaires, les allocations pour inconvénients liés à l’exécution du travail telles qu’allocations pour travail de chantier ou travail salissant, ni les indemnités pour frais.</t>
    </r>
  </si>
  <si>
    <t>Informations devant être attestées par l'entreprise</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</si>
  <si>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</si>
  <si>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Délai de remise</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</si>
  <si>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</si>
  <si>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 Il confirme en outre avoir versé l'indemnité en cas de réduction de l'horaire de travail aux travailleurs à la date ordinaire du paiement.</t>
  </si>
  <si>
    <t>Celui qui ne remplit pas le présent formulaire de manière conforme à la vérité s'expose à des sanctions pénales (art. 105 ss. LACI).</t>
  </si>
  <si>
    <t xml:space="preserve">Lieu et date  </t>
  </si>
  <si>
    <t>Timbre de l’entreprise et signature valable</t>
  </si>
  <si>
    <t>Annexes:</t>
  </si>
  <si>
    <t>Déduction de 1 jour d'attente (80%) pour les travailleurs concernés par la RHT</t>
  </si>
  <si>
    <t>Résultat intermédiaire</t>
  </si>
  <si>
    <t>- justificatifs internes des heures à effectuer normalement, des heures perdues pour des raisons économiques et de la somme des salaires, par ex. liste d’heures et journaux des salaires
- formulaire "Rapport concernant les heures perdues pour des raisons d'ordre économique"</t>
  </si>
  <si>
    <t>Exemple pour septembre 2020 (22 jours de travail):
Introduction RHT 14.9.2020, heures à effectuer pendant tout le mois 1'760 heures, somme des salaires soumis à cotisation AVS de tout le mois Fr. 80'000
Calcul au pro rata du 14.9. - 30.9.20 (13 jours):
Heures à effectuer 1040 heures (1760 / 22 x 13), somme des salaires soumis à cotisation AVS Fr. 47'272.70 (80'000 / 22 x 13)</t>
  </si>
  <si>
    <r>
      <t xml:space="preserve">- Les travailleurs dont la perte de travail ne peut pas être déterminée (p. ex. dans le cas des personnes travaillant sur appel depuis moins de 6 mois pour la même entreprise) ou dont le temps de travail ne peut pas être vérifié ;
- Les travailleurs dont les rapports de travail ont été résiliés ;
- Les travailleurs qui ont un contrat de travail de durée déterminée sans possibilité contractuelle de résilier ou qui sont en apprentissage (jusqu’au 19.12.2021 cela s’applique globalement, et à partir </t>
    </r>
    <r>
      <rPr>
        <b/>
        <sz val="10"/>
        <rFont val="Arial"/>
        <family val="2"/>
      </rPr>
      <t>du 20.12.2021</t>
    </r>
    <r>
      <rPr>
        <sz val="10"/>
        <rFont val="Arial"/>
        <family val="2"/>
      </rPr>
      <t xml:space="preserve"> uniquement pour les entreprises qui ne sont pas soumises à l’obligation des</t>
    </r>
    <r>
      <rPr>
        <b/>
        <sz val="10"/>
        <rFont val="Arial"/>
        <family val="2"/>
      </rPr>
      <t xml:space="preserve"> 2G+ </t>
    </r>
    <r>
      <rPr>
        <sz val="10"/>
        <rFont val="Arial"/>
        <family val="2"/>
      </rPr>
      <t xml:space="preserve">– voir plus bas) ;
- Les travailleurs sur appel avec un contrat de durée déterminée et/ou dont le taux d’occupation est soumis à de fluctuations marquantes (jusqu’au 19.12.2021 cela s’applique globalement, et à partir </t>
    </r>
    <r>
      <rPr>
        <b/>
        <sz val="10"/>
        <rFont val="Arial"/>
        <family val="2"/>
      </rPr>
      <t>du 20.12.2021</t>
    </r>
    <r>
      <rPr>
        <sz val="10"/>
        <rFont val="Arial"/>
        <family val="2"/>
      </rPr>
      <t xml:space="preserve"> uniquement pour les entreprises qui ne sont pas soumises à l’obligation des </t>
    </r>
    <r>
      <rPr>
        <b/>
        <sz val="10"/>
        <rFont val="Arial"/>
        <family val="2"/>
      </rPr>
      <t>2G+</t>
    </r>
    <r>
      <rPr>
        <sz val="10"/>
        <rFont val="Arial"/>
        <family val="2"/>
      </rPr>
      <t xml:space="preserve"> – voir plus bas) ;
- Les travailleurs au service d’une organisation de travail temporaire ;
- Les personnes qui fixent les décisions que prend l’employeur ou peuvent les influencer considérablement en qualité d’associé, de membre d’un organe dirigeant de l’entreprise ou encore de détenteur d’une participation financière à l’entreprise, ainsi que les conjoints ou partenaires enregistrés de ces personnes travaillant dans l’entreprise ;
- Les travailleurs qui ne sont pas d’accord avec la réduction de l’horaire de travail ;
- Les travailleurs qui ont atteint l’âge ordinaire de la retraite de l’AVS.
=&gt; Ces personnes ne doivent pas être mentionnées sur le décompte.</t>
    </r>
  </si>
  <si>
    <r>
      <rPr>
        <b/>
        <sz val="10"/>
        <rFont val="Arial"/>
        <family val="2"/>
      </rPr>
      <t>Du 20.12.2021 au 31.03.2022, une entreprise soumise à l’obligation des 2G+ peut demander la RHT pour les personnes suivantes</t>
    </r>
    <r>
      <rPr>
        <sz val="10"/>
        <rFont val="Arial"/>
        <family val="2"/>
      </rPr>
      <t xml:space="preserve">
</t>
    </r>
    <r>
      <rPr>
        <u/>
        <sz val="10"/>
        <rFont val="Arial"/>
        <family val="2"/>
      </rPr>
      <t>- Les apprentis</t>
    </r>
    <r>
      <rPr>
        <sz val="10"/>
        <rFont val="Arial"/>
        <family val="2"/>
      </rPr>
      <t xml:space="preserve">
</t>
    </r>
    <r>
      <rPr>
        <u/>
        <sz val="10"/>
        <rFont val="Arial"/>
        <family val="2"/>
      </rPr>
      <t>- Les travailleurs qui ont un emploi d’une durée déterminée sans possibilité de résiliation convenue,</t>
    </r>
    <r>
      <rPr>
        <sz val="10"/>
        <rFont val="Arial"/>
        <family val="2"/>
      </rPr>
      <t xml:space="preserve"> avec un taux d’occupation fixe
</t>
    </r>
    <r>
      <rPr>
        <u/>
        <sz val="10"/>
        <rFont val="Arial"/>
        <family val="2"/>
      </rPr>
      <t>- Les travailleurs sur appel dont le taux d’occupation est soumis à de fluctuations marquantes,</t>
    </r>
    <r>
      <rPr>
        <sz val="10"/>
        <rFont val="Arial"/>
        <family val="2"/>
      </rPr>
      <t xml:space="preserve"> s’ils sont engagés pour une durée indéterminée et qu’ils travaillent dans l’entreprise depuis au moins six mois</t>
    </r>
  </si>
  <si>
    <r>
      <t>S’applique pour tous les travailleurs sur appel:
Le salaire déterminant et les heures à effectuer par mois se réfèrent à la moyenne des six ou douze derniers mois avant l’introduction de la réduction de l’horaire de travail. Le résultat pris en compte est celui qui est le plus favorable au travailleur. 
Le salaire mensuel moyen doit figurer dans la rubrique «Somme des salaires soumis aux cotisations AVS de tous les travailleurs ayants droit». Le nombre mensuel moyen d’heures à effectuer doit figurer dans la rubrique «Somme globale des heures à effectuer normalement pour tous les travailleurs ayants droit». Les heures de travail perdues pour des motifs économiques peuvent être comptabilisées au maximum jusqu’à concurrence du nombre mensuel moyen d’heures à effectuer.</t>
    </r>
    <r>
      <rPr>
        <b/>
        <sz val="10"/>
        <rFont val="Arial"/>
        <family val="2"/>
      </rPr>
      <t xml:space="preserve">
</t>
    </r>
  </si>
  <si>
    <r>
      <t xml:space="preserve">Valable pour la période de décompte </t>
    </r>
    <r>
      <rPr>
        <b/>
        <sz val="11"/>
        <rFont val="Arial"/>
        <family val="2"/>
      </rPr>
      <t>décembre 2021</t>
    </r>
    <r>
      <rPr>
        <sz val="11"/>
        <rFont val="Arial"/>
        <family val="2"/>
      </rPr>
      <t xml:space="preserve">, si dans l’entreprise, </t>
    </r>
    <r>
      <rPr>
        <b/>
        <sz val="11"/>
        <rFont val="Arial"/>
        <family val="2"/>
      </rPr>
      <t>AUCUNE personne dont le revenu est inférieur à 4’340 francs par mois</t>
    </r>
    <r>
      <rPr>
        <sz val="11"/>
        <rFont val="Arial"/>
        <family val="2"/>
      </rPr>
      <t xml:space="preserve"> (pour un emploi à temps complet ou correspondant à un emploi à temps complet en cas d’emploi à temps partiel) n’est concernée par la RHT.</t>
    </r>
    <r>
      <rPr>
        <b/>
        <sz val="11"/>
        <rFont val="Arial"/>
        <family val="2"/>
      </rPr>
      <t xml:space="preserve">
- Y inclus les groupes cibles supplémentaires pour les entreprises qui sont 
soumises à l’obligation des 2G+ à partir du 20.12.2021.</t>
    </r>
  </si>
  <si>
    <r>
      <rPr>
        <b/>
        <sz val="10"/>
        <rFont val="Arial"/>
        <family val="2"/>
      </rPr>
      <t>Groupes de droits supplémentaires applicables à partir du 20.12.2021 (v. ligne 44)</t>
    </r>
    <r>
      <rPr>
        <sz val="10"/>
        <rFont val="Arial"/>
        <family val="2"/>
      </rPr>
      <t xml:space="preserve">
Dans le décompte, ces groupes de personnes peuvent être saisis de la manière suivante: les salaires et les heures à effectuer normalement sont à saisir pour tout le mois. Les heures perdues, en revanche, peuvent être déclarées et décomptées uniquement pour la période à partir du 20.12.2021. 
Par sa signature, l’employeur confirme qu’il fait valoir des pertes de travail pour les nouveaux groupes d’ayants droit seulement à partir du </t>
    </r>
    <r>
      <rPr>
        <b/>
        <sz val="10"/>
        <rFont val="Arial"/>
        <family val="2"/>
      </rPr>
      <t>20.12.2021</t>
    </r>
    <r>
      <rPr>
        <sz val="10"/>
        <rFont val="Arial"/>
        <family val="2"/>
      </rPr>
      <t>, et uniquement s’il est soumis à l’</t>
    </r>
    <r>
      <rPr>
        <b/>
        <sz val="10"/>
        <rFont val="Arial"/>
        <family val="2"/>
      </rPr>
      <t>obligation des 2G+.</t>
    </r>
  </si>
  <si>
    <r>
      <t xml:space="preserve">Pour un traitement efficace du décompte et un versement aussi rapide que possible de l'indemnité en cas de réduction de l'horaire de travail, nous demandons à l'entreprise de bien vouloir souligner dans ses documents </t>
    </r>
    <r>
      <rPr>
        <u/>
        <sz val="10"/>
        <rFont val="Arial"/>
        <family val="2"/>
      </rPr>
      <t>le total des heures à effectuer ainsi que le total des salaires soumis aux
cotisations AVS</t>
    </r>
    <r>
      <rPr>
        <sz val="10"/>
        <rFont val="Arial"/>
        <family val="2"/>
      </rPr>
      <t>.</t>
    </r>
  </si>
  <si>
    <r>
      <rPr>
        <b/>
        <sz val="10"/>
        <rFont val="Arial"/>
        <family val="2"/>
      </rPr>
      <t>Les personnes suivantes ont en principe droit à l’indemnité en cas de RHT</t>
    </r>
    <r>
      <rPr>
        <sz val="10"/>
        <rFont val="Arial"/>
        <family val="2"/>
      </rPr>
      <t xml:space="preserve">
</t>
    </r>
    <r>
      <rPr>
        <u/>
        <sz val="10"/>
        <rFont val="Arial"/>
        <family val="2"/>
      </rPr>
      <t>- Les travailleurs qui ont un emploi d’une durée déterminée avec possibilité de résiliation convenue par écrit</t>
    </r>
    <r>
      <rPr>
        <sz val="10"/>
        <rFont val="Arial"/>
        <family val="2"/>
      </rPr>
      <t xml:space="preserve"> et un taux d’occupation fixe
</t>
    </r>
    <r>
      <rPr>
        <u/>
        <sz val="10"/>
        <rFont val="Arial"/>
        <family val="2"/>
      </rPr>
      <t>- Les personnes travaillant sur appel dont le taux d’occupation présente de fluctuations faibles</t>
    </r>
    <r>
      <rPr>
        <sz val="10"/>
        <rFont val="Arial"/>
        <family val="2"/>
      </rPr>
      <t>, un droit à l’indemnité en cas de RHT peut être
revendiqué de manière ininterrompue si elles ont un emploi d’une durée indéterminée et qu’elles travaillent dans l’entreprise depuis au moins six mois. Les fluctuations du taux d’occupation ne doivent pas dépasser 20 % de la valeur moyenne (pour une période de référence de 12 mois), ou 10 % (pour une période de référence de 6 mois). Pour les périodes de référence entre 6 et 12 mois, la fluctuation admise augmente de 1,67 % par mois.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</si>
</sst>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mm\ yyyy"/>
    <numFmt numFmtId="166" formatCode="mmmm\ yyyy"/>
  </numFmts>
  <fonts count="22"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sz val="9"/>
      <color indexed="81"/>
      <name val="Segoe UI"/>
      <family val="2"/>
    </font>
    <font>
      <b/>
      <sz val="9"/>
      <color indexed="81"/>
      <name val="Segoe UI"/>
      <family val="2"/>
    </font>
    <font>
      <sz val="11"/>
      <color rgb="FFFF0000"/>
      <name val="Arial"/>
      <family val="2"/>
    </font>
    <font>
      <b/>
      <sz val="10"/>
      <color theme="1"/>
      <name val="Arial"/>
      <family val="2"/>
    </font>
    <font>
      <sz val="10"/>
      <color theme="1"/>
      <name val="Arial"/>
      <family val="2"/>
    </font>
    <font>
      <u/>
      <sz val="10"/>
      <name val="Arial"/>
      <family val="2"/>
    </font>
    <font>
      <u/>
      <sz val="9"/>
      <color indexed="81"/>
      <name val="Segoe UI"/>
      <family val="2"/>
    </font>
    <font>
      <b/>
      <sz val="11"/>
      <color theme="1"/>
      <name val="Arial"/>
      <family val="2"/>
    </font>
    <font>
      <b/>
      <sz val="11"/>
      <color rgb="FFFF0000"/>
      <name val="Arial"/>
      <family val="2"/>
    </font>
    <font>
      <b/>
      <sz val="12"/>
      <color theme="1"/>
      <name val="Arial"/>
      <family val="2"/>
    </font>
    <font>
      <b/>
      <sz val="10"/>
      <name val="Arial"/>
      <family val="2"/>
    </font>
    <font>
      <u/>
      <sz val="10"/>
      <color theme="1"/>
      <name val="Arial"/>
      <family val="2"/>
    </font>
    <font>
      <u/>
      <sz val="11"/>
      <color rgb="FF000000"/>
      <name val="Arial"/>
      <family val="2"/>
    </font>
    <font>
      <sz val="11"/>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s>
  <cellStyleXfs count="1">
    <xf numFmtId="0" fontId="0" fillId="0" borderId="0"/>
  </cellStyleXfs>
  <cellXfs count="145">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4" fontId="2" fillId="0" borderId="0" xfId="0" applyNumberFormat="1" applyFont="1"/>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6" fillId="0" borderId="0" xfId="0" applyFont="1" applyAlignment="1">
      <alignment vertical="center"/>
    </xf>
    <xf numFmtId="4" fontId="4" fillId="2" borderId="9" xfId="0" applyNumberFormat="1" applyFont="1" applyFill="1" applyBorder="1" applyAlignment="1" applyProtection="1">
      <alignment vertical="center"/>
      <protection locked="0"/>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3" fontId="4" fillId="2" borderId="9" xfId="0" applyNumberFormat="1" applyFont="1" applyFill="1" applyBorder="1" applyAlignment="1" applyProtection="1">
      <alignment vertical="center"/>
      <protection locked="0"/>
    </xf>
    <xf numFmtId="0" fontId="4" fillId="0" borderId="0" xfId="0" applyFont="1"/>
    <xf numFmtId="0" fontId="0"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0" fontId="0" fillId="0" borderId="0" xfId="0" applyFill="1" applyBorder="1"/>
    <xf numFmtId="0" fontId="1" fillId="0" borderId="0" xfId="0" applyFont="1"/>
    <xf numFmtId="4" fontId="1" fillId="0" borderId="0" xfId="0" applyNumberFormat="1" applyFont="1"/>
    <xf numFmtId="0" fontId="1" fillId="0" borderId="0" xfId="0" applyFont="1" applyFill="1"/>
    <xf numFmtId="4" fontId="1" fillId="0" borderId="0" xfId="0" applyNumberFormat="1" applyFont="1" applyFill="1"/>
    <xf numFmtId="0" fontId="12" fillId="0" borderId="0" xfId="0" applyFont="1" applyAlignment="1">
      <alignment vertical="top"/>
    </xf>
    <xf numFmtId="0" fontId="11" fillId="0" borderId="0" xfId="0" applyFont="1" applyAlignment="1">
      <alignment vertical="top"/>
    </xf>
    <xf numFmtId="0" fontId="11" fillId="0" borderId="0" xfId="0" applyFont="1" applyFill="1" applyAlignment="1">
      <alignment vertical="top"/>
    </xf>
    <xf numFmtId="0" fontId="0" fillId="0" borderId="0" xfId="0" applyFill="1" applyBorder="1" applyAlignment="1">
      <alignment horizontal="right" vertical="center"/>
    </xf>
    <xf numFmtId="0" fontId="2" fillId="0" borderId="4" xfId="0" applyFont="1" applyFill="1" applyBorder="1" applyAlignment="1">
      <alignment horizontal="left" vertical="center"/>
    </xf>
    <xf numFmtId="0" fontId="2" fillId="0" borderId="6" xfId="0" applyFont="1" applyFill="1" applyBorder="1" applyAlignment="1" applyProtection="1">
      <alignment horizontal="left" vertical="center"/>
    </xf>
    <xf numFmtId="0" fontId="0" fillId="0" borderId="7" xfId="0" applyFill="1" applyBorder="1" applyAlignment="1" applyProtection="1">
      <alignment horizontal="right" vertical="center"/>
    </xf>
    <xf numFmtId="164" fontId="15" fillId="0" borderId="7" xfId="0" applyNumberFormat="1" applyFont="1" applyFill="1" applyBorder="1" applyAlignment="1" applyProtection="1">
      <alignment horizontal="center" vertical="center"/>
    </xf>
    <xf numFmtId="0" fontId="16" fillId="0" borderId="8" xfId="0" applyNumberFormat="1" applyFont="1" applyFill="1" applyBorder="1" applyAlignment="1" applyProtection="1">
      <alignment horizontal="right" vertical="center"/>
    </xf>
    <xf numFmtId="14" fontId="15" fillId="0" borderId="9" xfId="0" applyNumberFormat="1" applyFont="1" applyFill="1" applyBorder="1" applyAlignment="1" applyProtection="1">
      <alignment horizontal="center" vertical="center"/>
      <protection locked="0"/>
    </xf>
    <xf numFmtId="165" fontId="0" fillId="0" borderId="0" xfId="0" applyNumberFormat="1"/>
    <xf numFmtId="0" fontId="10" fillId="0" borderId="7" xfId="0" applyNumberFormat="1" applyFont="1" applyFill="1" applyBorder="1" applyAlignment="1" applyProtection="1">
      <alignment horizontal="right" vertical="center"/>
    </xf>
    <xf numFmtId="1" fontId="4" fillId="2" borderId="0" xfId="0" applyNumberFormat="1" applyFont="1" applyFill="1" applyAlignment="1">
      <alignment horizontal="left" vertical="center"/>
    </xf>
    <xf numFmtId="0" fontId="2" fillId="0" borderId="0" xfId="0" applyFont="1" applyAlignment="1">
      <alignment vertical="center"/>
    </xf>
    <xf numFmtId="0" fontId="0" fillId="0" borderId="0" xfId="0" applyAlignment="1"/>
    <xf numFmtId="0" fontId="3" fillId="0" borderId="6" xfId="0" applyFont="1" applyFill="1" applyBorder="1" applyAlignment="1">
      <alignment horizontal="left" vertical="center"/>
    </xf>
    <xf numFmtId="49" fontId="3" fillId="0" borderId="7" xfId="0" applyNumberFormat="1" applyFont="1" applyFill="1" applyBorder="1" applyAlignment="1">
      <alignment vertical="center" wrapText="1"/>
    </xf>
    <xf numFmtId="0" fontId="17" fillId="0" borderId="0" xfId="0" applyFont="1" applyAlignment="1">
      <alignment vertical="center"/>
    </xf>
    <xf numFmtId="0" fontId="0" fillId="4" borderId="0" xfId="0" applyFill="1" applyAlignment="1">
      <alignment vertical="center"/>
    </xf>
    <xf numFmtId="0" fontId="4" fillId="5" borderId="0" xfId="0" applyFont="1" applyFill="1" applyAlignment="1">
      <alignment vertical="center"/>
    </xf>
    <xf numFmtId="166" fontId="3" fillId="2" borderId="17" xfId="0" applyNumberFormat="1" applyFont="1" applyFill="1" applyBorder="1" applyAlignment="1" applyProtection="1">
      <alignment horizontal="left" vertical="center" wrapText="1"/>
      <protection locked="0"/>
    </xf>
    <xf numFmtId="10" fontId="0" fillId="0" borderId="0" xfId="0" applyNumberFormat="1" applyAlignment="1">
      <alignment vertical="center"/>
    </xf>
    <xf numFmtId="0" fontId="4" fillId="0" borderId="0" xfId="0" applyFont="1" applyFill="1" applyBorder="1" applyAlignment="1">
      <alignment horizontal="left" vertical="center"/>
    </xf>
    <xf numFmtId="0" fontId="0" fillId="0" borderId="0" xfId="0" applyAlignment="1">
      <alignment horizontal="left"/>
    </xf>
    <xf numFmtId="0" fontId="4" fillId="0" borderId="0" xfId="0" applyFont="1" applyAlignment="1">
      <alignment horizontal="center" vertical="center"/>
    </xf>
    <xf numFmtId="0" fontId="2" fillId="0" borderId="0" xfId="0" applyFont="1" applyFill="1" applyBorder="1" applyAlignment="1">
      <alignment vertical="center" wrapText="1"/>
    </xf>
    <xf numFmtId="166" fontId="4" fillId="3" borderId="0" xfId="0" applyNumberFormat="1" applyFont="1" applyFill="1"/>
    <xf numFmtId="49" fontId="5" fillId="0" borderId="4" xfId="0" applyNumberFormat="1" applyFont="1" applyFill="1" applyBorder="1" applyAlignment="1">
      <alignment horizontal="left" vertical="center" wrapText="1"/>
    </xf>
    <xf numFmtId="166" fontId="4" fillId="3" borderId="0" xfId="0" applyNumberFormat="1" applyFont="1" applyFill="1" applyAlignment="1">
      <alignment vertical="center"/>
    </xf>
    <xf numFmtId="0" fontId="0" fillId="4" borderId="0" xfId="0" applyFill="1"/>
    <xf numFmtId="4" fontId="16" fillId="0" borderId="0" xfId="0" applyNumberFormat="1" applyFont="1" applyAlignment="1">
      <alignment horizontal="right"/>
    </xf>
    <xf numFmtId="0" fontId="4" fillId="0" borderId="0" xfId="0" applyFont="1" applyFill="1" applyAlignment="1">
      <alignment horizontal="left"/>
    </xf>
    <xf numFmtId="0" fontId="5" fillId="0" borderId="0" xfId="0" applyFont="1" applyFill="1" applyBorder="1" applyAlignment="1">
      <alignment vertical="center"/>
    </xf>
    <xf numFmtId="0" fontId="5" fillId="0" borderId="5" xfId="0" applyFont="1" applyFill="1" applyBorder="1" applyAlignment="1">
      <alignment vertical="center"/>
    </xf>
    <xf numFmtId="0" fontId="18" fillId="0" borderId="0" xfId="0" applyFont="1" applyFill="1" applyAlignment="1">
      <alignment vertical="top"/>
    </xf>
    <xf numFmtId="4" fontId="4" fillId="0" borderId="4" xfId="0"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0" fontId="16" fillId="0" borderId="13" xfId="0" applyFont="1" applyBorder="1" applyAlignment="1">
      <alignment horizontal="right" vertical="center" wrapText="1"/>
    </xf>
    <xf numFmtId="2" fontId="0" fillId="0" borderId="0" xfId="0" applyNumberFormat="1" applyFill="1" applyAlignment="1">
      <alignment vertical="top" wrapText="1"/>
    </xf>
    <xf numFmtId="4" fontId="4" fillId="0" borderId="0" xfId="0" applyNumberFormat="1" applyFont="1" applyBorder="1" applyAlignment="1">
      <alignment horizontal="center" vertical="center"/>
    </xf>
    <xf numFmtId="0" fontId="16" fillId="0" borderId="0" xfId="0" applyFont="1" applyBorder="1" applyAlignment="1">
      <alignment horizontal="right" vertical="center" wrapText="1"/>
    </xf>
    <xf numFmtId="0" fontId="5" fillId="0" borderId="0" xfId="0" applyFont="1" applyBorder="1" applyAlignment="1">
      <alignment horizontal="right" vertical="center"/>
    </xf>
    <xf numFmtId="4" fontId="5" fillId="0" borderId="0" xfId="0" applyNumberFormat="1" applyFont="1" applyBorder="1" applyAlignment="1">
      <alignment horizontal="right" vertical="center" wrapText="1"/>
    </xf>
    <xf numFmtId="49" fontId="12" fillId="0" borderId="0" xfId="0" applyNumberFormat="1" applyFont="1" applyAlignment="1">
      <alignment horizontal="justify" vertical="top" wrapText="1"/>
    </xf>
    <xf numFmtId="0" fontId="1" fillId="0" borderId="0" xfId="0" applyFont="1" applyFill="1" applyAlignment="1">
      <alignment horizontal="justify" vertical="top" wrapText="1"/>
    </xf>
    <xf numFmtId="0" fontId="12" fillId="0" borderId="0" xfId="0" applyFont="1" applyAlignment="1">
      <alignment horizontal="justify" vertical="top" wrapText="1"/>
    </xf>
    <xf numFmtId="0" fontId="18" fillId="0" borderId="0" xfId="0" applyFont="1" applyFill="1" applyAlignment="1">
      <alignment horizontal="left" vertical="top"/>
    </xf>
    <xf numFmtId="4" fontId="4" fillId="0" borderId="4" xfId="0"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0" fontId="4" fillId="0" borderId="0" xfId="0" applyFont="1" applyFill="1" applyAlignment="1">
      <alignment horizontal="left" vertical="center" wrapText="1"/>
    </xf>
    <xf numFmtId="0" fontId="4" fillId="0" borderId="19" xfId="0" applyFont="1" applyFill="1" applyBorder="1" applyAlignment="1">
      <alignment horizontal="left" vertical="center" wrapText="1"/>
    </xf>
    <xf numFmtId="4" fontId="4" fillId="0" borderId="4" xfId="0" applyNumberFormat="1" applyFont="1" applyBorder="1" applyAlignment="1">
      <alignment horizontal="center" vertical="center"/>
    </xf>
    <xf numFmtId="4" fontId="4" fillId="0" borderId="0" xfId="0" applyNumberFormat="1" applyFont="1" applyBorder="1" applyAlignment="1">
      <alignment horizontal="center"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4" fontId="4" fillId="0" borderId="15" xfId="0" applyNumberFormat="1" applyFont="1" applyBorder="1" applyAlignment="1">
      <alignment horizontal="center" vertical="center"/>
    </xf>
    <xf numFmtId="4" fontId="16" fillId="0" borderId="7" xfId="0" applyNumberFormat="1" applyFont="1" applyFill="1" applyBorder="1" applyAlignment="1">
      <alignment horizontal="right" vertical="center"/>
    </xf>
    <xf numFmtId="0" fontId="16" fillId="0" borderId="7" xfId="0" applyFont="1" applyFill="1" applyBorder="1" applyAlignment="1">
      <alignment horizontal="right" vertical="center"/>
    </xf>
    <xf numFmtId="0" fontId="5" fillId="0" borderId="2" xfId="0" applyFont="1" applyFill="1" applyBorder="1" applyAlignment="1">
      <alignment horizontal="left" vertical="center"/>
    </xf>
    <xf numFmtId="0" fontId="1" fillId="0" borderId="0" xfId="0" applyFont="1" applyFill="1" applyAlignment="1">
      <alignment horizontal="left" vertical="top" wrapText="1"/>
    </xf>
    <xf numFmtId="0" fontId="1" fillId="2" borderId="0" xfId="0" applyFont="1" applyFill="1" applyAlignment="1" applyProtection="1">
      <alignment horizontal="left" vertical="top"/>
      <protection locked="0"/>
    </xf>
    <xf numFmtId="49" fontId="1" fillId="0" borderId="0" xfId="0" applyNumberFormat="1" applyFont="1" applyFill="1" applyAlignment="1">
      <alignment horizontal="justify" vertical="top" wrapText="1"/>
    </xf>
    <xf numFmtId="0" fontId="4" fillId="0" borderId="0" xfId="0" applyFont="1" applyAlignment="1">
      <alignment horizontal="left" vertical="center"/>
    </xf>
    <xf numFmtId="0" fontId="1" fillId="0" borderId="0" xfId="0" applyFont="1" applyAlignment="1">
      <alignment horizontal="left" vertical="top" wrapText="1"/>
    </xf>
    <xf numFmtId="0" fontId="1" fillId="0" borderId="0" xfId="0" applyFont="1" applyAlignment="1">
      <alignment horizontal="left" vertical="top"/>
    </xf>
    <xf numFmtId="49" fontId="1" fillId="0" borderId="0" xfId="0" applyNumberFormat="1" applyFont="1" applyFill="1" applyAlignment="1">
      <alignment horizontal="left" vertical="top" wrapText="1"/>
    </xf>
    <xf numFmtId="0" fontId="4" fillId="0" borderId="0" xfId="0" applyFont="1" applyAlignment="1">
      <alignment horizontal="left" vertical="center" wrapText="1"/>
    </xf>
    <xf numFmtId="0" fontId="0" fillId="0" borderId="0" xfId="0" applyAlignment="1">
      <alignment horizontal="left"/>
    </xf>
    <xf numFmtId="0" fontId="5"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14" fontId="15" fillId="0" borderId="18" xfId="0" applyNumberFormat="1" applyFont="1" applyFill="1" applyBorder="1" applyAlignment="1" applyProtection="1">
      <alignment horizontal="center" vertical="center"/>
      <protection locked="0"/>
    </xf>
    <xf numFmtId="14" fontId="15" fillId="0" borderId="16" xfId="0" applyNumberFormat="1" applyFont="1" applyFill="1" applyBorder="1" applyAlignment="1" applyProtection="1">
      <alignment horizontal="center" vertical="center"/>
      <protection locked="0"/>
    </xf>
    <xf numFmtId="0" fontId="7" fillId="0" borderId="0" xfId="0" applyFont="1" applyFill="1" applyAlignment="1">
      <alignment horizontal="center" vertical="center" wrapText="1"/>
    </xf>
    <xf numFmtId="0" fontId="4" fillId="0" borderId="0" xfId="0" applyFont="1" applyFill="1" applyBorder="1" applyAlignment="1">
      <alignment horizontal="left" vertical="center"/>
    </xf>
    <xf numFmtId="0" fontId="5" fillId="0" borderId="0" xfId="0" applyFont="1" applyFill="1" applyBorder="1" applyAlignment="1">
      <alignment horizontal="right" vertical="center"/>
    </xf>
    <xf numFmtId="10" fontId="1" fillId="0" borderId="7" xfId="0" applyNumberFormat="1" applyFont="1" applyBorder="1" applyAlignment="1">
      <alignment horizontal="right" vertical="center" wrapText="1"/>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16" fillId="0" borderId="17" xfId="0" applyFont="1" applyBorder="1" applyAlignment="1">
      <alignment horizontal="right" vertical="center"/>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4" fillId="0" borderId="17" xfId="0" applyNumberFormat="1" applyFont="1" applyFill="1" applyBorder="1" applyAlignment="1" applyProtection="1">
      <alignment horizontal="center" vertical="center" wrapText="1"/>
    </xf>
    <xf numFmtId="0" fontId="4" fillId="0" borderId="16" xfId="0" applyNumberFormat="1"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cellXfs>
  <cellStyles count="1">
    <cellStyle name="Standard" xfId="0" builtinId="0"/>
  </cellStyles>
  <dxfs count="36">
    <dxf>
      <font>
        <color theme="0"/>
      </font>
    </dxf>
    <dxf>
      <font>
        <color theme="0"/>
      </font>
    </dxf>
    <dxf>
      <font>
        <color theme="0"/>
      </font>
    </dxf>
    <dxf>
      <font>
        <color theme="0"/>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59996337778862885"/>
        </patternFill>
      </fill>
    </dxf>
    <dxf>
      <font>
        <b/>
        <i val="0"/>
        <color rgb="FFFF0000"/>
      </font>
    </dxf>
    <dxf>
      <font>
        <color theme="0"/>
      </font>
    </dxf>
    <dxf>
      <font>
        <color theme="0"/>
      </font>
      <fill>
        <patternFill patternType="none">
          <bgColor auto="1"/>
        </patternFill>
      </fill>
    </dxf>
    <dxf>
      <font>
        <color theme="0"/>
      </font>
    </dxf>
    <dxf>
      <font>
        <color theme="0"/>
      </font>
      <fill>
        <patternFill>
          <bgColor theme="0"/>
        </patternFill>
      </fill>
    </dxf>
    <dxf>
      <fill>
        <patternFill>
          <bgColor theme="0"/>
        </patternFill>
      </fill>
    </dxf>
    <dxf>
      <font>
        <b/>
        <i val="0"/>
        <color rgb="FFFF0000"/>
      </font>
    </dxf>
    <dxf>
      <font>
        <b/>
        <i val="0"/>
        <color rgb="FFFF0000"/>
      </font>
    </dxf>
    <dxf>
      <font>
        <b/>
        <i val="0"/>
        <color rgb="FFFF0000"/>
      </font>
    </dxf>
    <dxf>
      <font>
        <color theme="0"/>
      </font>
    </dxf>
    <dxf>
      <font>
        <color theme="0"/>
      </font>
    </dxf>
    <dxf>
      <font>
        <b/>
        <i val="0"/>
        <color rgb="FFFF0000"/>
      </font>
    </dxf>
    <dxf>
      <font>
        <b/>
        <i val="0"/>
        <color rgb="FFFF0000"/>
      </font>
    </dxf>
    <dxf>
      <font>
        <b/>
        <i val="0"/>
        <color rgb="FFFF0000"/>
      </font>
    </dxf>
    <dxf>
      <font>
        <color theme="0"/>
      </font>
    </dxf>
    <dxf>
      <font>
        <b/>
        <i val="0"/>
        <color rgb="FFFF0000"/>
      </font>
    </dxf>
    <dxf>
      <font>
        <color theme="0"/>
      </font>
    </dxf>
    <dxf>
      <font>
        <color theme="0"/>
      </font>
    </dxf>
    <dxf>
      <font>
        <b/>
        <i val="0"/>
        <color rgb="FFFF0000"/>
      </font>
    </dxf>
    <dxf>
      <font>
        <color theme="0"/>
      </font>
    </dxf>
    <dxf>
      <font>
        <color theme="0"/>
      </font>
    </dxf>
    <dxf>
      <font>
        <color theme="0"/>
      </font>
    </dxf>
    <dxf>
      <font>
        <color theme="0"/>
      </font>
    </dxf>
    <dxf>
      <fill>
        <patternFill>
          <bgColor theme="7" tint="0.59996337778862885"/>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57150</xdr:colOff>
      <xdr:row>0</xdr:row>
      <xdr:rowOff>276225</xdr:rowOff>
    </xdr:from>
    <xdr:to>
      <xdr:col>12</xdr:col>
      <xdr:colOff>15210</xdr:colOff>
      <xdr:row>1</xdr:row>
      <xdr:rowOff>416179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76"/>
        <a:stretch/>
      </xdr:blipFill>
      <xdr:spPr>
        <a:xfrm>
          <a:off x="6391275" y="276225"/>
          <a:ext cx="1302766" cy="444754"/>
        </a:xfrm>
        <a:prstGeom prst="rect">
          <a:avLst/>
        </a:prstGeom>
      </xdr:spPr>
    </xdr:pic>
    <xdr:clientData/>
  </xdr:twoCellAnchor>
  <xdr:twoCellAnchor editAs="oneCell">
    <xdr:from>
      <xdr:col>5</xdr:col>
      <xdr:colOff>2149</xdr:colOff>
      <xdr:row>0</xdr:row>
      <xdr:rowOff>287027</xdr:rowOff>
    </xdr:from>
    <xdr:to>
      <xdr:col>12</xdr:col>
      <xdr:colOff>80860</xdr:colOff>
      <xdr:row>1</xdr:row>
      <xdr:rowOff>423197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36274" y="287027"/>
          <a:ext cx="1423417" cy="44097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6"/>
  <sheetViews>
    <sheetView showGridLines="0" tabSelected="1" zoomScale="85" zoomScaleNormal="85" workbookViewId="0">
      <selection activeCell="A5" sqref="A5:C5"/>
    </sheetView>
  </sheetViews>
  <sheetFormatPr baseColWidth="10" defaultColWidth="11" defaultRowHeight="14" x14ac:dyDescent="0.3"/>
  <cols>
    <col min="1" max="1" width="20.58203125" customWidth="1"/>
    <col min="2" max="2" width="18.58203125" customWidth="1"/>
    <col min="3" max="3" width="19.58203125" customWidth="1"/>
    <col min="4" max="4" width="25.58203125" customWidth="1"/>
    <col min="5" max="5" width="7.58203125" customWidth="1"/>
    <col min="6" max="6" width="17.58203125" customWidth="1"/>
    <col min="7" max="7" width="7.83203125" style="33" hidden="1" customWidth="1"/>
    <col min="8" max="8" width="18" style="33" hidden="1" customWidth="1"/>
    <col min="9" max="9" width="12.33203125" hidden="1" customWidth="1"/>
    <col min="10" max="10" width="60.5" hidden="1" customWidth="1"/>
    <col min="11" max="12" width="11" hidden="1" customWidth="1"/>
    <col min="13" max="16" width="11" customWidth="1"/>
  </cols>
  <sheetData>
    <row r="1" spans="1:10" ht="24.65" customHeight="1" x14ac:dyDescent="0.3">
      <c r="A1" s="139" t="s">
        <v>4</v>
      </c>
      <c r="B1" s="139"/>
      <c r="C1" s="139"/>
      <c r="D1" s="139"/>
      <c r="E1" s="139"/>
      <c r="F1" s="139"/>
    </row>
    <row r="2" spans="1:10" ht="75" customHeight="1" x14ac:dyDescent="0.3">
      <c r="A2" s="140" t="s">
        <v>62</v>
      </c>
      <c r="B2" s="140"/>
      <c r="C2" s="140"/>
      <c r="D2" s="140"/>
      <c r="E2" s="140"/>
      <c r="F2" s="67"/>
      <c r="G2" s="4"/>
      <c r="H2" s="4"/>
      <c r="I2" s="4"/>
      <c r="J2" s="5"/>
    </row>
    <row r="3" spans="1:10" ht="18" customHeight="1" x14ac:dyDescent="0.3">
      <c r="A3" s="141" t="s">
        <v>5</v>
      </c>
      <c r="B3" s="141"/>
      <c r="C3" s="141"/>
      <c r="D3" s="141"/>
      <c r="E3" s="141"/>
      <c r="F3" s="141"/>
      <c r="G3" s="4"/>
      <c r="H3" s="4"/>
      <c r="I3" s="4"/>
      <c r="J3" s="5"/>
    </row>
    <row r="4" spans="1:10" s="6" customFormat="1" ht="18.75" customHeight="1" x14ac:dyDescent="0.3">
      <c r="A4" s="17" t="s">
        <v>6</v>
      </c>
      <c r="B4" s="18"/>
      <c r="C4" s="18"/>
      <c r="D4" s="35" t="s">
        <v>7</v>
      </c>
      <c r="E4" s="18"/>
      <c r="F4" s="19"/>
      <c r="G4" s="3"/>
      <c r="H4" s="3"/>
    </row>
    <row r="5" spans="1:10" s="6" customFormat="1" ht="18.75" customHeight="1" x14ac:dyDescent="0.3">
      <c r="A5" s="122"/>
      <c r="B5" s="123"/>
      <c r="C5" s="123"/>
      <c r="D5" s="142"/>
      <c r="E5" s="143"/>
      <c r="F5" s="144"/>
      <c r="G5" s="3"/>
      <c r="H5" s="3"/>
    </row>
    <row r="6" spans="1:10" s="6" customFormat="1" ht="18.75" customHeight="1" x14ac:dyDescent="0.3">
      <c r="A6" s="122"/>
      <c r="B6" s="123"/>
      <c r="C6" s="123"/>
      <c r="D6" s="124"/>
      <c r="E6" s="125"/>
      <c r="F6" s="126"/>
      <c r="G6" s="3"/>
      <c r="H6" s="3"/>
    </row>
    <row r="7" spans="1:10" s="6" customFormat="1" ht="18.75" customHeight="1" x14ac:dyDescent="0.3">
      <c r="A7" s="122"/>
      <c r="B7" s="123"/>
      <c r="C7" s="123"/>
      <c r="D7" s="124"/>
      <c r="E7" s="125"/>
      <c r="F7" s="126"/>
      <c r="G7" s="3"/>
      <c r="H7" s="3"/>
    </row>
    <row r="8" spans="1:10" s="6" customFormat="1" ht="18.75" customHeight="1" x14ac:dyDescent="0.3">
      <c r="A8" s="122"/>
      <c r="B8" s="123"/>
      <c r="C8" s="123"/>
      <c r="D8" s="127"/>
      <c r="E8" s="128"/>
      <c r="F8" s="129"/>
      <c r="G8" s="3"/>
      <c r="H8" s="61" t="s">
        <v>2</v>
      </c>
      <c r="I8" s="6" t="s">
        <v>3</v>
      </c>
    </row>
    <row r="9" spans="1:10" s="6" customFormat="1" ht="18.75" customHeight="1" x14ac:dyDescent="0.3">
      <c r="A9" s="22" t="s">
        <v>8</v>
      </c>
      <c r="B9" s="130"/>
      <c r="C9" s="131"/>
      <c r="D9" s="36"/>
      <c r="E9" s="20"/>
      <c r="F9" s="21"/>
      <c r="G9" s="3"/>
      <c r="H9" s="68">
        <v>44470</v>
      </c>
      <c r="I9" s="63">
        <v>6.4000000000000001E-2</v>
      </c>
    </row>
    <row r="10" spans="1:10" s="6" customFormat="1" ht="18.75" customHeight="1" x14ac:dyDescent="0.3">
      <c r="A10" s="23" t="s">
        <v>9</v>
      </c>
      <c r="B10" s="132"/>
      <c r="C10" s="133"/>
      <c r="D10" s="69"/>
      <c r="E10" s="25"/>
      <c r="F10" s="26"/>
      <c r="G10" s="3"/>
      <c r="H10" s="68">
        <v>44501</v>
      </c>
      <c r="I10" s="63">
        <v>6.4000000000000001E-2</v>
      </c>
    </row>
    <row r="11" spans="1:10" s="6" customFormat="1" ht="18.75" customHeight="1" x14ac:dyDescent="0.3">
      <c r="A11" s="22" t="s">
        <v>10</v>
      </c>
      <c r="B11" s="132"/>
      <c r="C11" s="133"/>
      <c r="D11" s="69"/>
      <c r="E11" s="25"/>
      <c r="F11" s="26"/>
      <c r="G11" s="3"/>
      <c r="H11" s="68">
        <v>44531</v>
      </c>
      <c r="I11" s="63">
        <v>6.4000000000000001E-2</v>
      </c>
    </row>
    <row r="12" spans="1:10" s="6" customFormat="1" ht="18.75" customHeight="1" x14ac:dyDescent="0.3">
      <c r="A12" s="22" t="s">
        <v>11</v>
      </c>
      <c r="B12" s="132"/>
      <c r="C12" s="133"/>
      <c r="D12" s="69"/>
      <c r="E12" s="25"/>
      <c r="F12" s="26"/>
      <c r="G12" s="3"/>
      <c r="H12" s="70"/>
      <c r="I12" s="63"/>
    </row>
    <row r="13" spans="1:10" s="6" customFormat="1" ht="18.75" customHeight="1" x14ac:dyDescent="0.3">
      <c r="A13" s="22" t="s">
        <v>0</v>
      </c>
      <c r="B13" s="132"/>
      <c r="C13" s="133"/>
      <c r="D13" s="69"/>
      <c r="E13" s="25"/>
      <c r="F13" s="26"/>
      <c r="G13" s="3"/>
      <c r="H13" s="3"/>
    </row>
    <row r="14" spans="1:10" s="6" customFormat="1" ht="18.75" customHeight="1" x14ac:dyDescent="0.3">
      <c r="A14" s="22" t="s">
        <v>12</v>
      </c>
      <c r="B14" s="20"/>
      <c r="C14" s="25"/>
      <c r="D14" s="69"/>
      <c r="E14" s="25"/>
      <c r="F14" s="26"/>
      <c r="G14" s="3"/>
      <c r="H14" s="3"/>
    </row>
    <row r="15" spans="1:10" s="6" customFormat="1" ht="21.75" customHeight="1" x14ac:dyDescent="0.3">
      <c r="A15" s="134"/>
      <c r="B15" s="135"/>
      <c r="C15" s="135"/>
      <c r="D15" s="135"/>
      <c r="E15" s="135"/>
      <c r="F15" s="136"/>
      <c r="G15" s="3"/>
      <c r="H15" s="3"/>
    </row>
    <row r="16" spans="1:10" s="27" customFormat="1" ht="30" customHeight="1" x14ac:dyDescent="0.3">
      <c r="A16" s="57" t="s">
        <v>13</v>
      </c>
      <c r="B16" s="58"/>
      <c r="C16" s="62">
        <v>44531</v>
      </c>
      <c r="D16" s="137" t="s">
        <v>14</v>
      </c>
      <c r="E16" s="137"/>
      <c r="F16" s="138"/>
      <c r="G16" s="54">
        <f>IF(C16="","",NETWORKDAYS(C16,EOMONTH(C16,0)))</f>
        <v>23</v>
      </c>
      <c r="H16" s="55"/>
      <c r="J16" s="59" t="s">
        <v>1</v>
      </c>
    </row>
    <row r="17" spans="1:17" s="6" customFormat="1" ht="22.15" customHeight="1" x14ac:dyDescent="0.3">
      <c r="A17" s="121" t="str">
        <f>IF(OR(I17=I18,I17="",I18=""),"",J17)</f>
        <v/>
      </c>
      <c r="B17" s="121"/>
      <c r="C17" s="121"/>
      <c r="D17" s="121"/>
      <c r="E17" s="121"/>
      <c r="F17" s="121"/>
      <c r="G17" s="3"/>
      <c r="H17" s="3"/>
      <c r="I17" s="52" t="str">
        <f>IF(C16="","",TEXT(C16,"MM"))</f>
        <v>12</v>
      </c>
      <c r="J17" s="60" t="s">
        <v>15</v>
      </c>
    </row>
    <row r="18" spans="1:17" ht="36.65" customHeight="1" x14ac:dyDescent="0.3">
      <c r="A18" s="110" t="s">
        <v>16</v>
      </c>
      <c r="B18" s="111"/>
      <c r="C18" s="111"/>
      <c r="D18" s="111"/>
      <c r="E18" s="111"/>
      <c r="F18" s="112"/>
      <c r="I18" s="52" t="str">
        <f>IF(C19="","",TEXT(C19,"MM"))</f>
        <v/>
      </c>
      <c r="L18" s="65"/>
    </row>
    <row r="19" spans="1:17" ht="22.9" customHeight="1" x14ac:dyDescent="0.3">
      <c r="A19" s="46"/>
      <c r="B19" s="45" t="s">
        <v>17</v>
      </c>
      <c r="C19" s="51"/>
      <c r="D19" s="45" t="s">
        <v>18</v>
      </c>
      <c r="E19" s="113"/>
      <c r="F19" s="114"/>
      <c r="G19" s="73">
        <f>IF(AND(C19&gt;0,E19&gt;0),NETWORKDAYS(C19,E19),G16)</f>
        <v>23</v>
      </c>
      <c r="I19" s="52" t="str">
        <f>IF(E19="","",TEXT(E19,"MM"))</f>
        <v/>
      </c>
    </row>
    <row r="20" spans="1:17" ht="19.149999999999999" customHeight="1" x14ac:dyDescent="0.3">
      <c r="A20" s="47"/>
      <c r="B20" s="48"/>
      <c r="C20" s="49"/>
      <c r="D20" s="48"/>
      <c r="E20" s="53"/>
      <c r="F20" s="50">
        <f>IF(I18=I19,G19,J20)</f>
        <v>23</v>
      </c>
      <c r="G20" s="73"/>
      <c r="J20" s="71" t="s">
        <v>19</v>
      </c>
    </row>
    <row r="21" spans="1:17" ht="32.5" customHeight="1" x14ac:dyDescent="0.3">
      <c r="A21" s="115" t="s">
        <v>20</v>
      </c>
      <c r="B21" s="115"/>
      <c r="C21" s="115"/>
      <c r="D21" s="115"/>
      <c r="E21" s="115"/>
      <c r="F21" s="115"/>
      <c r="G21" s="3"/>
    </row>
    <row r="22" spans="1:17" ht="25.5" customHeight="1" x14ac:dyDescent="0.3">
      <c r="A22" s="100" t="s">
        <v>21</v>
      </c>
      <c r="B22" s="100"/>
      <c r="C22" s="100"/>
      <c r="D22" s="100"/>
      <c r="E22" s="2"/>
      <c r="F22" s="13"/>
      <c r="G22" s="3"/>
    </row>
    <row r="23" spans="1:17" ht="25.5" customHeight="1" x14ac:dyDescent="0.3">
      <c r="A23" s="116" t="s">
        <v>22</v>
      </c>
      <c r="B23" s="116"/>
      <c r="C23" s="31"/>
      <c r="D23" s="31"/>
      <c r="E23" s="24"/>
      <c r="F23" s="32"/>
      <c r="G23" s="3"/>
    </row>
    <row r="24" spans="1:17" ht="25.5" customHeight="1" x14ac:dyDescent="0.3">
      <c r="A24" s="24" t="s">
        <v>23</v>
      </c>
      <c r="B24" s="24"/>
      <c r="C24" s="31"/>
      <c r="D24" s="74"/>
      <c r="E24" s="75"/>
      <c r="F24" s="32"/>
      <c r="G24" s="3"/>
      <c r="I24" s="117"/>
      <c r="J24" s="117"/>
      <c r="K24" s="37"/>
      <c r="O24" s="5"/>
    </row>
    <row r="25" spans="1:17" ht="15" customHeight="1" x14ac:dyDescent="0.3">
      <c r="A25" s="64"/>
      <c r="B25" s="31"/>
      <c r="C25" s="31"/>
      <c r="D25" s="31"/>
      <c r="E25" s="24"/>
      <c r="F25" s="74" t="str">
        <f>IF(OR(F24&gt;F23,F24&lt;1),J25,"")</f>
        <v>Erreur nombre</v>
      </c>
      <c r="G25" s="3"/>
      <c r="J25" s="71" t="s">
        <v>24</v>
      </c>
      <c r="O25" s="5"/>
      <c r="P25" s="56"/>
      <c r="Q25" s="56"/>
    </row>
    <row r="26" spans="1:17" ht="25.5" customHeight="1" x14ac:dyDescent="0.3">
      <c r="A26" s="108" t="s">
        <v>25</v>
      </c>
      <c r="B26" s="108"/>
      <c r="C26" s="108"/>
      <c r="D26" s="108"/>
      <c r="E26" s="12" t="s">
        <v>26</v>
      </c>
      <c r="F26" s="28"/>
      <c r="G26" s="7"/>
      <c r="O26" s="56"/>
      <c r="P26" s="56"/>
      <c r="Q26" s="56"/>
    </row>
    <row r="27" spans="1:17" ht="25.5" customHeight="1" x14ac:dyDescent="0.3">
      <c r="A27" s="108" t="s">
        <v>27</v>
      </c>
      <c r="B27" s="108"/>
      <c r="C27" s="108"/>
      <c r="D27" s="108"/>
      <c r="E27" s="12" t="s">
        <v>26</v>
      </c>
      <c r="F27" s="28"/>
      <c r="G27" s="7"/>
      <c r="O27" s="56"/>
      <c r="P27" s="56"/>
      <c r="Q27" s="56"/>
    </row>
    <row r="28" spans="1:17" ht="25.5" customHeight="1" x14ac:dyDescent="0.3">
      <c r="A28" s="104" t="s">
        <v>28</v>
      </c>
      <c r="B28" s="104"/>
      <c r="C28" s="104"/>
      <c r="D28" s="104"/>
      <c r="E28" s="12"/>
      <c r="F28" s="30" t="e">
        <f>IF(F27&gt;F26,J28,F27/F26)</f>
        <v>#DIV/0!</v>
      </c>
      <c r="G28" s="8"/>
      <c r="J28" s="71" t="s">
        <v>29</v>
      </c>
      <c r="O28" s="56"/>
      <c r="P28" s="56"/>
      <c r="Q28" s="56"/>
    </row>
    <row r="29" spans="1:17" ht="16.5" customHeight="1" x14ac:dyDescent="0.3">
      <c r="A29" s="118" t="s">
        <v>30</v>
      </c>
      <c r="B29" s="118"/>
      <c r="C29" s="118"/>
      <c r="D29" s="118"/>
      <c r="E29" s="118"/>
      <c r="F29" s="118"/>
      <c r="G29" s="9"/>
    </row>
    <row r="30" spans="1:17" ht="25.5" customHeight="1" x14ac:dyDescent="0.3">
      <c r="A30" s="100" t="s">
        <v>31</v>
      </c>
      <c r="B30" s="100"/>
      <c r="C30" s="100"/>
      <c r="D30" s="100"/>
      <c r="E30" s="2"/>
      <c r="F30" s="13"/>
      <c r="G30" s="66"/>
      <c r="I30" s="109"/>
      <c r="J30" s="109"/>
      <c r="K30" s="109"/>
    </row>
    <row r="31" spans="1:17" ht="33.65" customHeight="1" x14ac:dyDescent="0.3">
      <c r="A31" s="91" t="s">
        <v>32</v>
      </c>
      <c r="B31" s="91"/>
      <c r="C31" s="91"/>
      <c r="D31" s="91"/>
      <c r="E31" s="14" t="s">
        <v>33</v>
      </c>
      <c r="F31" s="28"/>
      <c r="G31" s="3"/>
    </row>
    <row r="32" spans="1:17" ht="25.5" customHeight="1" x14ac:dyDescent="0.3">
      <c r="A32" s="108" t="s">
        <v>34</v>
      </c>
      <c r="B32" s="108"/>
      <c r="C32" s="108"/>
      <c r="D32" s="108"/>
      <c r="E32" s="14" t="s">
        <v>33</v>
      </c>
      <c r="F32" s="11" t="e">
        <f>ROUND(IF(F31&gt;F23*12350,"",F31*F28)*20,0)/20</f>
        <v>#DIV/0!</v>
      </c>
      <c r="G32" s="119"/>
      <c r="H32" s="120"/>
    </row>
    <row r="33" spans="1:13" ht="26.5" customHeight="1" x14ac:dyDescent="0.3">
      <c r="A33" s="98" t="str">
        <f>IF(F31&gt;F23*12350,J33,"")</f>
        <v/>
      </c>
      <c r="B33" s="99"/>
      <c r="C33" s="99"/>
      <c r="D33" s="99"/>
      <c r="E33" s="99"/>
      <c r="F33" s="99"/>
      <c r="G33" s="3"/>
      <c r="J33" s="71" t="s">
        <v>35</v>
      </c>
    </row>
    <row r="34" spans="1:13" ht="25.5" customHeight="1" x14ac:dyDescent="0.3">
      <c r="A34" s="100" t="s">
        <v>36</v>
      </c>
      <c r="B34" s="100"/>
      <c r="C34" s="100"/>
      <c r="D34" s="100"/>
      <c r="E34" s="2"/>
      <c r="F34" s="13"/>
      <c r="G34" s="66"/>
    </row>
    <row r="35" spans="1:13" ht="25.5" customHeight="1" x14ac:dyDescent="0.3">
      <c r="A35" s="104" t="s">
        <v>37</v>
      </c>
      <c r="B35" s="104"/>
      <c r="C35" s="104"/>
      <c r="D35" s="104"/>
      <c r="E35" s="14" t="s">
        <v>33</v>
      </c>
      <c r="F35" s="11" t="e">
        <f>ROUND(IF(OR(F28&lt;0.1,F32="",F32&lt;1,F25="Erreur nombre",A17="Erreur: pas le même mois",F20="Erreur date: calcul au pro rata seulement autorisé pour le même mois"),"",F32*0.8)*20,0)/20</f>
        <v>#DIV/0!</v>
      </c>
    </row>
    <row r="36" spans="1:13" ht="25.15" customHeight="1" x14ac:dyDescent="0.3">
      <c r="A36" s="91" t="s">
        <v>55</v>
      </c>
      <c r="B36" s="91"/>
      <c r="C36" s="91"/>
      <c r="D36" s="91"/>
      <c r="E36" s="14" t="s">
        <v>33</v>
      </c>
      <c r="F36" s="16" t="e">
        <f>ROUND(IF(F35="","",-(G36/F23)*F24)*20,0)/20</f>
        <v>#DIV/0!</v>
      </c>
      <c r="G36" s="89">
        <f>(F31/F20)*0.8</f>
        <v>0</v>
      </c>
      <c r="H36" s="90"/>
    </row>
    <row r="37" spans="1:13" ht="25.15" customHeight="1" x14ac:dyDescent="0.3">
      <c r="A37" s="91" t="s">
        <v>56</v>
      </c>
      <c r="B37" s="91"/>
      <c r="C37" s="91"/>
      <c r="D37" s="91"/>
      <c r="E37" s="14" t="s">
        <v>33</v>
      </c>
      <c r="F37" s="16" t="e">
        <f>IF(D39="Jour d'attente plus grand/égal à perte","",ROUND(SUM(F35:F36)*20,0)/20)</f>
        <v>#DIV/0!</v>
      </c>
      <c r="G37" s="77"/>
      <c r="H37" s="78"/>
    </row>
    <row r="38" spans="1:13" ht="31.5" customHeight="1" thickBot="1" x14ac:dyDescent="0.35">
      <c r="A38" s="92" t="str">
        <f>IF(ISBLANK(C16),"",TEXT(VLOOKUP($C$16,$H$9:$I$12,2,FALSE),"0.000%"))&amp;"  de cotisations employeur aux assurances sociales (AVS/AI/APG/AC)
sur la somme des salaires pour les heures perdues"</f>
        <v>6.400%  de cotisations employeur aux assurances sociales (AVS/AI/APG/AC)
sur la somme des salaires pour les heures perdues</v>
      </c>
      <c r="B38" s="92"/>
      <c r="C38" s="92"/>
      <c r="D38" s="92"/>
      <c r="E38" s="14" t="s">
        <v>33</v>
      </c>
      <c r="F38" s="16" t="e">
        <f>IF(AB38=0,ROUND(IF(F35="","",F32*VLOOKUP($C$16,$H$9:$I$12,2,FALSE))*20,0)/20,AB38)</f>
        <v>#DIV/0!</v>
      </c>
      <c r="G38" s="93"/>
      <c r="H38" s="94"/>
    </row>
    <row r="39" spans="1:13" ht="27.65" customHeight="1" thickBot="1" x14ac:dyDescent="0.35">
      <c r="A39" s="95" t="s">
        <v>38</v>
      </c>
      <c r="B39" s="96"/>
      <c r="C39" s="96"/>
      <c r="D39" s="79" t="e">
        <f>IF((G36/F23)*F24&gt;=F35,J39,"")</f>
        <v>#DIV/0!</v>
      </c>
      <c r="E39" s="15" t="s">
        <v>33</v>
      </c>
      <c r="F39" s="29" t="e">
        <f>IF(F28&lt;0.1,"",ROUND(SUM(F37:F38)*20,0)/20)</f>
        <v>#DIV/0!</v>
      </c>
      <c r="G39" s="97"/>
      <c r="H39" s="94"/>
      <c r="J39" s="71" t="s">
        <v>39</v>
      </c>
    </row>
    <row r="40" spans="1:13" ht="27.65" hidden="1" customHeight="1" x14ac:dyDescent="0.3">
      <c r="A40" s="8"/>
      <c r="B40" s="8"/>
      <c r="C40" s="8"/>
      <c r="D40" s="82"/>
      <c r="E40" s="83"/>
      <c r="F40" s="84"/>
      <c r="G40" s="81"/>
      <c r="H40" s="81"/>
      <c r="J40" s="71"/>
    </row>
    <row r="41" spans="1:13" ht="13" customHeight="1" x14ac:dyDescent="0.35">
      <c r="A41" s="1"/>
      <c r="B41" s="1"/>
      <c r="C41" s="1"/>
      <c r="D41" s="1"/>
      <c r="E41" s="1"/>
      <c r="F41" s="72" t="e">
        <f>IF(F28&lt;0.1,J41,"")</f>
        <v>#DIV/0!</v>
      </c>
      <c r="J41" t="s">
        <v>40</v>
      </c>
    </row>
    <row r="42" spans="1:13" ht="12" customHeight="1" x14ac:dyDescent="0.3">
      <c r="A42" s="43" t="s">
        <v>41</v>
      </c>
      <c r="B42" s="38"/>
      <c r="C42" s="38"/>
      <c r="D42" s="38"/>
      <c r="E42" s="38"/>
      <c r="F42" s="39"/>
      <c r="I42" s="34"/>
      <c r="J42" s="34"/>
      <c r="K42" s="34"/>
      <c r="L42" s="34"/>
      <c r="M42" s="34"/>
    </row>
    <row r="43" spans="1:13" ht="217" customHeight="1" x14ac:dyDescent="0.3">
      <c r="A43" s="103" t="s">
        <v>59</v>
      </c>
      <c r="B43" s="103"/>
      <c r="C43" s="103"/>
      <c r="D43" s="103"/>
      <c r="E43" s="103"/>
      <c r="F43" s="103"/>
    </row>
    <row r="44" spans="1:13" ht="72.650000000000006" customHeight="1" x14ac:dyDescent="0.3">
      <c r="A44" s="107" t="s">
        <v>60</v>
      </c>
      <c r="B44" s="107"/>
      <c r="C44" s="107"/>
      <c r="D44" s="107"/>
      <c r="E44" s="107"/>
      <c r="F44" s="107"/>
    </row>
    <row r="45" spans="1:13" ht="90.5" customHeight="1" x14ac:dyDescent="0.3">
      <c r="A45" s="103" t="s">
        <v>65</v>
      </c>
      <c r="B45" s="103"/>
      <c r="C45" s="103"/>
      <c r="D45" s="103"/>
      <c r="E45" s="103"/>
      <c r="F45" s="103"/>
    </row>
    <row r="46" spans="1:13" ht="98.15" customHeight="1" x14ac:dyDescent="0.3">
      <c r="A46" s="103" t="s">
        <v>61</v>
      </c>
      <c r="B46" s="103"/>
      <c r="C46" s="103"/>
      <c r="D46" s="103"/>
      <c r="E46" s="103"/>
      <c r="F46" s="103"/>
      <c r="J46" s="80"/>
    </row>
    <row r="47" spans="1:13" s="34" customFormat="1" x14ac:dyDescent="0.3">
      <c r="A47" s="44" t="s">
        <v>42</v>
      </c>
      <c r="B47" s="40"/>
      <c r="C47" s="40"/>
      <c r="D47" s="40"/>
      <c r="E47" s="40"/>
      <c r="F47" s="41"/>
      <c r="G47" s="33"/>
      <c r="H47" s="33"/>
    </row>
    <row r="48" spans="1:13" s="34" customFormat="1" ht="56.25" customHeight="1" x14ac:dyDescent="0.3">
      <c r="A48" s="86" t="s">
        <v>43</v>
      </c>
      <c r="B48" s="86"/>
      <c r="C48" s="86"/>
      <c r="D48" s="86"/>
      <c r="E48" s="86"/>
      <c r="F48" s="86"/>
      <c r="G48" s="33"/>
      <c r="H48" s="33"/>
    </row>
    <row r="49" spans="1:13" s="34" customFormat="1" ht="70.5" customHeight="1" x14ac:dyDescent="0.3">
      <c r="A49" s="86" t="s">
        <v>58</v>
      </c>
      <c r="B49" s="86"/>
      <c r="C49" s="86"/>
      <c r="D49" s="86"/>
      <c r="E49" s="86"/>
      <c r="F49" s="86"/>
      <c r="G49" s="33"/>
      <c r="H49" s="33"/>
      <c r="I49"/>
      <c r="J49"/>
      <c r="K49"/>
      <c r="L49"/>
      <c r="M49"/>
    </row>
    <row r="50" spans="1:13" ht="14.15" customHeight="1" x14ac:dyDescent="0.3">
      <c r="A50" s="43" t="s">
        <v>44</v>
      </c>
      <c r="B50" s="38"/>
      <c r="C50" s="38"/>
      <c r="D50" s="38"/>
      <c r="E50" s="38"/>
      <c r="F50" s="39"/>
      <c r="I50" s="34"/>
      <c r="J50" s="34"/>
      <c r="K50" s="34"/>
      <c r="L50" s="34"/>
      <c r="M50" s="34"/>
    </row>
    <row r="51" spans="1:13" ht="59.5" customHeight="1" x14ac:dyDescent="0.3">
      <c r="A51" s="87" t="s">
        <v>45</v>
      </c>
      <c r="B51" s="87"/>
      <c r="C51" s="87"/>
      <c r="D51" s="87"/>
      <c r="E51" s="87"/>
      <c r="F51" s="87"/>
    </row>
    <row r="52" spans="1:13" ht="13.5" customHeight="1" x14ac:dyDescent="0.3">
      <c r="A52" s="88" t="s">
        <v>46</v>
      </c>
      <c r="B52" s="88"/>
      <c r="C52" s="88"/>
      <c r="D52" s="88"/>
      <c r="E52" s="88"/>
      <c r="F52" s="88"/>
      <c r="I52" s="34"/>
      <c r="J52" s="34"/>
      <c r="K52" s="34"/>
      <c r="L52" s="34"/>
      <c r="M52" s="34"/>
    </row>
    <row r="53" spans="1:13" ht="24.65" customHeight="1" x14ac:dyDescent="0.3">
      <c r="A53" s="86" t="s">
        <v>47</v>
      </c>
      <c r="B53" s="86"/>
      <c r="C53" s="86"/>
      <c r="D53" s="86"/>
      <c r="E53" s="86"/>
      <c r="F53" s="86"/>
      <c r="I53" s="34"/>
      <c r="J53" s="34"/>
      <c r="K53" s="34"/>
      <c r="L53" s="34"/>
      <c r="M53" s="34"/>
    </row>
    <row r="54" spans="1:13" ht="14.25" customHeight="1" x14ac:dyDescent="0.3">
      <c r="A54" s="86" t="s">
        <v>64</v>
      </c>
      <c r="B54" s="86"/>
      <c r="C54" s="86"/>
      <c r="D54" s="86"/>
      <c r="E54" s="86"/>
      <c r="F54" s="86"/>
    </row>
    <row r="55" spans="1:13" x14ac:dyDescent="0.3">
      <c r="A55" s="86"/>
      <c r="B55" s="86"/>
      <c r="C55" s="86"/>
      <c r="D55" s="86"/>
      <c r="E55" s="86"/>
      <c r="F55" s="86"/>
      <c r="I55" s="34"/>
      <c r="J55" s="34"/>
      <c r="K55" s="34"/>
      <c r="L55" s="34"/>
      <c r="M55" s="34"/>
    </row>
    <row r="56" spans="1:13" ht="17.149999999999999" customHeight="1" x14ac:dyDescent="0.3">
      <c r="A56" s="86"/>
      <c r="B56" s="86"/>
      <c r="C56" s="86"/>
      <c r="D56" s="86"/>
      <c r="E56" s="86"/>
      <c r="F56" s="86"/>
      <c r="I56" s="34"/>
      <c r="J56" s="34"/>
      <c r="K56" s="34"/>
      <c r="L56" s="34"/>
      <c r="M56" s="34"/>
    </row>
    <row r="57" spans="1:13" x14ac:dyDescent="0.3">
      <c r="A57" s="76" t="s">
        <v>48</v>
      </c>
      <c r="B57" s="40"/>
      <c r="C57" s="40"/>
      <c r="D57" s="40"/>
      <c r="E57" s="40"/>
      <c r="F57" s="41"/>
      <c r="I57" s="34"/>
      <c r="J57" s="34"/>
      <c r="K57" s="34"/>
      <c r="L57" s="34"/>
      <c r="M57" s="34"/>
    </row>
    <row r="58" spans="1:13" ht="46.5" customHeight="1" x14ac:dyDescent="0.3">
      <c r="A58" s="86" t="s">
        <v>49</v>
      </c>
      <c r="B58" s="86"/>
      <c r="C58" s="86"/>
      <c r="D58" s="86"/>
      <c r="E58" s="86"/>
      <c r="F58" s="86"/>
      <c r="I58" s="34"/>
      <c r="J58" s="34"/>
      <c r="K58" s="34"/>
      <c r="L58" s="34"/>
      <c r="M58" s="34"/>
    </row>
    <row r="59" spans="1:13" ht="80.150000000000006" customHeight="1" x14ac:dyDescent="0.3">
      <c r="A59" s="105" t="s">
        <v>63</v>
      </c>
      <c r="B59" s="106"/>
      <c r="C59" s="106"/>
      <c r="D59" s="106"/>
      <c r="E59" s="106"/>
      <c r="F59" s="106"/>
    </row>
    <row r="60" spans="1:13" ht="24.65" customHeight="1" x14ac:dyDescent="0.3">
      <c r="A60" s="86" t="s">
        <v>50</v>
      </c>
      <c r="B60" s="86"/>
      <c r="C60" s="86"/>
      <c r="D60" s="86"/>
      <c r="E60" s="86"/>
      <c r="F60" s="86"/>
    </row>
    <row r="61" spans="1:13" ht="20.5" customHeight="1" x14ac:dyDescent="0.3">
      <c r="A61" s="101" t="s">
        <v>51</v>
      </c>
      <c r="B61" s="101"/>
      <c r="C61" s="101"/>
      <c r="D61" s="101"/>
      <c r="E61" s="101"/>
      <c r="F61" s="101"/>
      <c r="I61" s="34"/>
      <c r="J61" s="34"/>
      <c r="K61" s="34"/>
      <c r="L61" s="34"/>
      <c r="M61" s="34"/>
    </row>
    <row r="62" spans="1:13" x14ac:dyDescent="0.3">
      <c r="A62" s="38" t="s">
        <v>52</v>
      </c>
      <c r="B62" s="38"/>
      <c r="C62" s="38"/>
      <c r="D62" s="38" t="s">
        <v>53</v>
      </c>
      <c r="E62" s="38"/>
      <c r="F62" s="38"/>
      <c r="I62" s="34"/>
      <c r="J62" s="34"/>
      <c r="K62" s="34"/>
      <c r="L62" s="34"/>
      <c r="M62" s="34"/>
    </row>
    <row r="63" spans="1:13" ht="9.65" customHeight="1" x14ac:dyDescent="0.35">
      <c r="A63" s="1"/>
      <c r="B63" s="1"/>
      <c r="C63" s="1"/>
      <c r="D63" s="1"/>
      <c r="E63" s="1"/>
      <c r="F63" s="10"/>
    </row>
    <row r="64" spans="1:13" x14ac:dyDescent="0.3">
      <c r="A64" s="102"/>
      <c r="B64" s="102"/>
      <c r="C64" s="38"/>
      <c r="D64" s="38"/>
      <c r="E64" s="38"/>
      <c r="F64" s="38"/>
    </row>
    <row r="65" spans="1:6" ht="9.65" customHeight="1" x14ac:dyDescent="0.35">
      <c r="A65" s="1"/>
      <c r="B65" s="1"/>
      <c r="C65" s="1"/>
      <c r="D65" s="1"/>
      <c r="E65" s="1"/>
      <c r="F65" s="10"/>
    </row>
    <row r="66" spans="1:6" ht="41.25" customHeight="1" x14ac:dyDescent="0.3">
      <c r="A66" s="42" t="s">
        <v>54</v>
      </c>
      <c r="B66" s="85" t="s">
        <v>57</v>
      </c>
      <c r="C66" s="85"/>
      <c r="D66" s="85"/>
      <c r="E66" s="85"/>
      <c r="F66" s="85"/>
    </row>
  </sheetData>
  <sheetProtection password="8E1A" sheet="1" selectLockedCells="1"/>
  <mergeCells count="60">
    <mergeCell ref="A6:C6"/>
    <mergeCell ref="D6:F6"/>
    <mergeCell ref="A1:F1"/>
    <mergeCell ref="A2:E2"/>
    <mergeCell ref="A3:F3"/>
    <mergeCell ref="A5:C5"/>
    <mergeCell ref="D5:F5"/>
    <mergeCell ref="A17:F17"/>
    <mergeCell ref="A7:C7"/>
    <mergeCell ref="D7:F7"/>
    <mergeCell ref="A8:C8"/>
    <mergeCell ref="D8:F8"/>
    <mergeCell ref="B9:C9"/>
    <mergeCell ref="B10:C10"/>
    <mergeCell ref="B11:C11"/>
    <mergeCell ref="B12:C12"/>
    <mergeCell ref="B13:C13"/>
    <mergeCell ref="A15:F15"/>
    <mergeCell ref="D16:F16"/>
    <mergeCell ref="A31:D31"/>
    <mergeCell ref="A32:D32"/>
    <mergeCell ref="I30:K30"/>
    <mergeCell ref="A18:F18"/>
    <mergeCell ref="E19:F19"/>
    <mergeCell ref="A21:F21"/>
    <mergeCell ref="A22:D22"/>
    <mergeCell ref="A23:B23"/>
    <mergeCell ref="I24:J24"/>
    <mergeCell ref="A26:D26"/>
    <mergeCell ref="A27:D27"/>
    <mergeCell ref="A28:D28"/>
    <mergeCell ref="A29:F29"/>
    <mergeCell ref="A30:D30"/>
    <mergeCell ref="G32:H32"/>
    <mergeCell ref="A33:F33"/>
    <mergeCell ref="A34:D34"/>
    <mergeCell ref="A61:F61"/>
    <mergeCell ref="A64:B64"/>
    <mergeCell ref="A36:D36"/>
    <mergeCell ref="A43:F43"/>
    <mergeCell ref="A46:F46"/>
    <mergeCell ref="A35:D35"/>
    <mergeCell ref="A59:F59"/>
    <mergeCell ref="A45:F45"/>
    <mergeCell ref="A44:F44"/>
    <mergeCell ref="G36:H36"/>
    <mergeCell ref="A37:D37"/>
    <mergeCell ref="A38:D38"/>
    <mergeCell ref="G38:H38"/>
    <mergeCell ref="A39:C39"/>
    <mergeCell ref="G39:H39"/>
    <mergeCell ref="B66:F66"/>
    <mergeCell ref="A48:F48"/>
    <mergeCell ref="A49:F49"/>
    <mergeCell ref="A51:F51"/>
    <mergeCell ref="A52:F52"/>
    <mergeCell ref="A53:F53"/>
    <mergeCell ref="A54:F56"/>
    <mergeCell ref="A58:F58"/>
    <mergeCell ref="A60:F60"/>
  </mergeCells>
  <conditionalFormatting sqref="A20:F20 A19 C19 E19:F19">
    <cfRule type="expression" dxfId="35" priority="35">
      <formula>AND($C$16="",$C$19&gt;0,$E$19&gt;0)</formula>
    </cfRule>
  </conditionalFormatting>
  <conditionalFormatting sqref="A16:B16">
    <cfRule type="expression" dxfId="34" priority="34">
      <formula>$C$16&gt;0</formula>
    </cfRule>
  </conditionalFormatting>
  <conditionalFormatting sqref="F20">
    <cfRule type="containsErrors" dxfId="33" priority="8">
      <formula>ISERROR(F20)</formula>
    </cfRule>
    <cfRule type="expression" dxfId="32" priority="33">
      <formula>$F$20=0</formula>
    </cfRule>
  </conditionalFormatting>
  <conditionalFormatting sqref="E20">
    <cfRule type="expression" dxfId="31" priority="32">
      <formula>$F$20=0</formula>
    </cfRule>
  </conditionalFormatting>
  <conditionalFormatting sqref="D24:E24">
    <cfRule type="expression" dxfId="30" priority="29">
      <formula>AND($F$23="",$F$24="")</formula>
    </cfRule>
    <cfRule type="expression" dxfId="29" priority="30">
      <formula>OR($F$24&gt;$F$23,F24&lt;1,F24="")</formula>
    </cfRule>
  </conditionalFormatting>
  <conditionalFormatting sqref="F35">
    <cfRule type="containsErrors" dxfId="28" priority="31">
      <formula>ISERROR(F35)</formula>
    </cfRule>
  </conditionalFormatting>
  <conditionalFormatting sqref="F25">
    <cfRule type="expression" dxfId="27" priority="27">
      <formula>AND($F$23="",$F$24="")</formula>
    </cfRule>
    <cfRule type="expression" dxfId="26" priority="28">
      <formula>OR($F$24&gt;$F$23,H25&lt;1,H25="")</formula>
    </cfRule>
  </conditionalFormatting>
  <conditionalFormatting sqref="F28">
    <cfRule type="containsErrors" dxfId="25" priority="24">
      <formula>ISERROR(F28)</formula>
    </cfRule>
    <cfRule type="cellIs" dxfId="24" priority="25" operator="lessThan">
      <formula>0.1</formula>
    </cfRule>
    <cfRule type="expression" dxfId="23" priority="26">
      <formula>$F$27&gt;$F$26</formula>
    </cfRule>
  </conditionalFormatting>
  <conditionalFormatting sqref="A33">
    <cfRule type="expression" dxfId="22" priority="36">
      <formula>#REF!&gt;#REF!*12350</formula>
    </cfRule>
  </conditionalFormatting>
  <conditionalFormatting sqref="F32">
    <cfRule type="containsErrors" dxfId="21" priority="23">
      <formula>ISERROR(F32)</formula>
    </cfRule>
  </conditionalFormatting>
  <conditionalFormatting sqref="F41">
    <cfRule type="containsErrors" dxfId="20" priority="21">
      <formula>ISERROR(F41)</formula>
    </cfRule>
    <cfRule type="expression" dxfId="19" priority="22">
      <formula>$F$23&lt;0.1</formula>
    </cfRule>
  </conditionalFormatting>
  <conditionalFormatting sqref="I24:J24">
    <cfRule type="expression" dxfId="18" priority="20">
      <formula>$F$24&gt;$F$23</formula>
    </cfRule>
  </conditionalFormatting>
  <conditionalFormatting sqref="H19:H20">
    <cfRule type="expression" dxfId="17" priority="19">
      <formula>$H$19&gt;0</formula>
    </cfRule>
  </conditionalFormatting>
  <conditionalFormatting sqref="G16">
    <cfRule type="expression" dxfId="16" priority="18">
      <formula>$G$16=""</formula>
    </cfRule>
  </conditionalFormatting>
  <conditionalFormatting sqref="G19:G20">
    <cfRule type="expression" dxfId="15" priority="17">
      <formula>$G$19=0</formula>
    </cfRule>
  </conditionalFormatting>
  <conditionalFormatting sqref="D39:E40">
    <cfRule type="containsErrors" dxfId="14" priority="16">
      <formula>ISERROR(D39)</formula>
    </cfRule>
  </conditionalFormatting>
  <conditionalFormatting sqref="F39:F40">
    <cfRule type="expression" dxfId="13" priority="13">
      <formula>$D$39="Jour d'attente plus grand/égal à perte"</formula>
    </cfRule>
    <cfRule type="containsErrors" dxfId="12" priority="14">
      <formula>ISERROR(F39)</formula>
    </cfRule>
    <cfRule type="expression" dxfId="11" priority="15">
      <formula>$F$28&lt;0.1</formula>
    </cfRule>
  </conditionalFormatting>
  <conditionalFormatting sqref="D16:F16">
    <cfRule type="expression" dxfId="10" priority="12">
      <formula>$C$16&gt;0</formula>
    </cfRule>
  </conditionalFormatting>
  <conditionalFormatting sqref="A18:F18">
    <cfRule type="expression" dxfId="9" priority="11">
      <formula>AND($C$16="",$C$19&gt;0,$E$19&gt;0)</formula>
    </cfRule>
  </conditionalFormatting>
  <conditionalFormatting sqref="B19">
    <cfRule type="expression" dxfId="8" priority="10">
      <formula>AND($C$16="",$C$19&gt;0,$E$19&gt;0)</formula>
    </cfRule>
  </conditionalFormatting>
  <conditionalFormatting sqref="D19">
    <cfRule type="expression" dxfId="7" priority="9">
      <formula>AND($C$16="",$C$19&gt;0,$E$19&gt;0)</formula>
    </cfRule>
  </conditionalFormatting>
  <conditionalFormatting sqref="A17:F20 A16:B16 D16:F16">
    <cfRule type="expression" dxfId="6" priority="7">
      <formula>AND($C$16&gt;0,$C$19&gt;0,$E$19&gt;0)</formula>
    </cfRule>
  </conditionalFormatting>
  <conditionalFormatting sqref="C16">
    <cfRule type="expression" dxfId="5" priority="6">
      <formula>AND($C$16&gt;0,$C$19="",$E$19="")</formula>
    </cfRule>
  </conditionalFormatting>
  <conditionalFormatting sqref="C16">
    <cfRule type="expression" dxfId="4" priority="5">
      <formula>AND($C$16&gt;0,$C$19&gt;0,$E$19&gt;0)</formula>
    </cfRule>
  </conditionalFormatting>
  <conditionalFormatting sqref="F38">
    <cfRule type="expression" dxfId="3" priority="1">
      <formula>$D$39="Jour d'attente plus grand/égal à perte"</formula>
    </cfRule>
    <cfRule type="containsErrors" dxfId="2" priority="4">
      <formula>ISERROR(F38)</formula>
    </cfRule>
  </conditionalFormatting>
  <conditionalFormatting sqref="G36:H37">
    <cfRule type="containsErrors" dxfId="1" priority="3">
      <formula>ISERROR(G36)</formula>
    </cfRule>
  </conditionalFormatting>
  <conditionalFormatting sqref="F36:F37">
    <cfRule type="containsErrors" dxfId="0" priority="2">
      <formula>ISERROR(F36)</formula>
    </cfRule>
  </conditionalFormatting>
  <dataValidations disablePrompts="1" count="2">
    <dataValidation type="list" allowBlank="1" showInputMessage="1" showErrorMessage="1" error="Veuillez sélectionner un mois dans la liste." prompt="Veuillez sélectionner un mois dans la liste." sqref="C16">
      <formula1>$H$11</formula1>
    </dataValidation>
    <dataValidation type="date" allowBlank="1" showInputMessage="1" showErrorMessage="1" error="La date se trouve en dehors du mois de décembre 2021, veuillez vérifier votre entrée." sqref="E19:F19 C19">
      <formula1>44531</formula1>
      <formula2>44561</formula2>
    </dataValidation>
  </dataValidations>
  <printOptions horizontalCentered="1"/>
  <pageMargins left="0.39370078740157483" right="0.39370078740157483" top="0.39370078740157483" bottom="0.31496062992125984" header="0.23622047244094491" footer="0.23622047244094491"/>
  <pageSetup paperSize="9" scale="79" fitToHeight="2" orientation="portrait" r:id="rId1"/>
  <headerFooter>
    <oddHeader xml:space="preserve">&amp;L&amp;10Arbeitslosenversicherung
</oddHeader>
    <oddFooter>&amp;R&amp;9KAE-COVID-19 (V 28.12.2021)</oddFooter>
  </headerFooter>
  <rowBreaks count="1" manualBreakCount="1">
    <brk id="40" max="16383"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Francais</vt:lpstr>
      <vt:lpstr>Francais!Druckbereich</vt:lpstr>
      <vt:lpstr>Francais!Print_Area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Gautschy Dominik SECO</cp:lastModifiedBy>
  <cp:lastPrinted>2021-12-29T09:26:55Z</cp:lastPrinted>
  <dcterms:created xsi:type="dcterms:W3CDTF">2020-03-18T11:14:54Z</dcterms:created>
  <dcterms:modified xsi:type="dcterms:W3CDTF">2021-12-29T09:32:49Z</dcterms:modified>
</cp:coreProperties>
</file>