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KAE Covid-19\Aktuelle Version 12.2.2021\09.-11.2020\"/>
    </mc:Choice>
  </mc:AlternateContent>
  <bookViews>
    <workbookView xWindow="0" yWindow="0" windowWidth="20160" windowHeight="8496"/>
  </bookViews>
  <sheets>
    <sheet name="Francais" sheetId="2" r:id="rId1"/>
  </sheets>
  <definedNames>
    <definedName name="_xlnm.Print_Area" localSheetId="0">Francais!$A$1:$F$72</definedName>
    <definedName name="Print_Area" localSheetId="0">Francais!$A$1:$F$72</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I18" i="2"/>
  <c r="I17" i="2"/>
  <c r="A17" i="2" l="1"/>
  <c r="F28" i="2" l="1"/>
  <c r="A33" i="2"/>
  <c r="F25" i="2"/>
  <c r="G16" i="2"/>
  <c r="G19" i="2" s="1"/>
  <c r="F20" i="2" s="1"/>
  <c r="F38" i="2" l="1"/>
  <c r="F32" i="2" l="1"/>
  <c r="F35" i="2" s="1"/>
  <c r="F36" i="2" l="1"/>
  <c r="F37" i="2" s="1"/>
  <c r="D37" i="2"/>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3" authorId="2" shape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F24"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6"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1"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3"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sharedStrings.xml><?xml version="1.0" encoding="utf-8"?>
<sst xmlns="http://schemas.openxmlformats.org/spreadsheetml/2006/main" count="67" uniqueCount="62">
  <si>
    <t>Entreprise</t>
  </si>
  <si>
    <t>Caisse de chômage</t>
  </si>
  <si>
    <t>Secteur d'exploitation</t>
  </si>
  <si>
    <t>REE + Sct. No.</t>
  </si>
  <si>
    <t>Personne responsable</t>
  </si>
  <si>
    <t>Téléphone</t>
  </si>
  <si>
    <t>Relation bancaire (numéro IBAN)</t>
  </si>
  <si>
    <t>Période de décompte (mois)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</si>
  <si>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</si>
  <si>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</si>
  <si>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</si>
  <si>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</si>
  <si>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</si>
  <si>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</si>
  <si>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</si>
  <si>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</si>
  <si>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</si>
  <si>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</si>
  <si>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</si>
  <si>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</si>
  <si>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</si>
  <si>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</si>
  <si>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</si>
  <si>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</si>
  <si>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</si>
  <si>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 xml:space="preserve">Lieu et date  </t>
  </si>
  <si>
    <t>Timbre de l’entreprise et signature valable</t>
  </si>
  <si>
    <t>Annexes:</t>
  </si>
  <si>
    <t>Informations devant être attestées par l'entreprise</t>
  </si>
  <si>
    <t>Délai de remise</t>
  </si>
  <si>
    <t>Celui qui ne remplit pas le présent formulaire de manière conforme à la vérité s'expose à des sanctions pénales (art. 105 ss. LACI).</t>
  </si>
  <si>
    <t>Pertes de travail pour raisons économiques</t>
  </si>
  <si>
    <t>Email</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</si>
  <si>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</si>
  <si>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Pour afficher les informations sur les champs, déplacez le curseur sur le coin rouge.</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</si>
  <si>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</si>
  <si>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</si>
  <si>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Demande et décompte d’indemnité en cas de réduction de l’horaire de travail</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</si>
  <si>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</si>
  <si>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Erreur nombre</t>
  </si>
  <si>
    <t>% mini. heures perdues non atteint</t>
  </si>
  <si>
    <t>Somme dépasse montant max. autorisé  'Nbre travailleurs x max Fr. 12’350</t>
  </si>
  <si>
    <t>Erreur heures</t>
  </si>
  <si>
    <t>Fehlermeldungen (werden ausgeblendet)</t>
  </si>
  <si>
    <t>En principe, la période de décompte correspond toujours au mois civil complet.</t>
  </si>
  <si>
    <r>
      <t>Calcul au pro rata</t>
    </r>
    <r>
      <rPr>
        <sz val="11"/>
        <rFont val="Arial"/>
        <family val="2"/>
      </rPr>
      <t xml:space="preserve"> (à compléter uniquement dans des cas exceptionnels - voir explications au verso)</t>
    </r>
  </si>
  <si>
    <t>Introduction de la RHT</t>
  </si>
  <si>
    <t>Fin de la RHT</t>
  </si>
  <si>
    <t>Erreur date: calcul au pro rata seulement autorisé pour le même mois</t>
  </si>
  <si>
    <t>Les données suivantes se rapportent toutes à la période de décompte susmentionnée
ou à la période indiquée en cas de calcul au pro rata.</t>
  </si>
  <si>
    <t>Jour d'attente plus grand/égal à perte</t>
  </si>
  <si>
    <t xml:space="preserve">Calcul au pro rata </t>
  </si>
  <si>
    <t>L’employeur confirme par sa signature que toutes les informations communiquées sont conformes à la vérité. Il confirme en outre avoir versé l'indemnité en cas de réduction de l'horaire de travail aux travailleurs à la date ordinaire du paiement.</t>
  </si>
  <si>
    <t>Erreur: pas le même mois</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</si>
  <si>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</si>
  <si>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justificatifs internes des heures à effectuer normalement, des heures perdues pour des raisons économiques et de la somme des salaires, par ex. liste d’heures et journaux des salaires</t>
  </si>
  <si>
    <t>Zulässige Monate</t>
  </si>
  <si>
    <t>Travailleurs dont la perte de travail ne peut pas être déterminée (p. ex. dans le cas des personnes travaillant sur appel depuis moins de 6 mois pour la même entreprise) ou dont le temps de travail ne peut pas être vérifié;
travailleurs dont les rapports de travail ont été résiliés ou sont de durée déterminée (voir à ce propos les FAQ du formulaire), apprentis ou personnes travaillant au service d'une organisation de travail temporaire;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travailleurs qui ne sont pas d'accord avec la réduction de l'horaire de travail.
=&gt; Ces personnes ne doivent pas être mentionnées sur le décompte.</t>
  </si>
  <si>
    <t>Personnes travaillant sur appel qui ont un contrat de travail à durée indéterminée</t>
  </si>
  <si>
    <t>Les personnes travaillant sur appel qui ont un contrat de travail à durée indéterminée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t>
  </si>
  <si>
    <t>(Valable pour les périodes de décompte de septembre à novembre 2020)</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</si>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</sst>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 yyyy"/>
    <numFmt numFmtId="166" formatCode="mmmm\ yyyy"/>
  </numFmts>
  <fonts count="2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color rgb="FF000000"/>
      <name val="Arial"/>
      <family val="2"/>
    </font>
    <font>
      <sz val="11"/>
      <color rgb="FF000000"/>
      <name val="Arial"/>
      <family val="2"/>
    </font>
    <font>
      <sz val="9"/>
      <color indexed="81"/>
      <name val="Segoe UI"/>
      <family val="2"/>
    </font>
    <font>
      <b/>
      <sz val="9"/>
      <color indexed="81"/>
      <name val="Segoe UI"/>
      <family val="2"/>
    </font>
    <font>
      <sz val="11"/>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1"/>
      <color rgb="FFFF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6">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15" fillId="0" borderId="0" xfId="0" applyFont="1" applyAlignment="1">
      <alignment vertical="top"/>
    </xf>
    <xf numFmtId="0" fontId="1" fillId="0" borderId="7" xfId="0" applyFont="1" applyBorder="1"/>
    <xf numFmtId="0" fontId="14" fillId="0" borderId="0" xfId="0" applyFont="1" applyAlignment="1">
      <alignment vertical="top"/>
    </xf>
    <xf numFmtId="0" fontId="13" fillId="0" borderId="0" xfId="0" applyFont="1" applyFill="1" applyAlignment="1">
      <alignment vertical="top"/>
    </xf>
    <xf numFmtId="0" fontId="14"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9" fillId="0" borderId="7"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right" vertical="center"/>
    </xf>
    <xf numFmtId="14" fontId="19" fillId="0" borderId="9" xfId="0" applyNumberFormat="1" applyFont="1" applyFill="1" applyBorder="1" applyAlignment="1" applyProtection="1">
      <alignment horizontal="center" vertical="center"/>
      <protection locked="0"/>
    </xf>
    <xf numFmtId="165" fontId="0" fillId="0" borderId="0" xfId="0" applyNumberFormat="1"/>
    <xf numFmtId="0" fontId="12"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applyAlignment="1">
      <alignment horizontal="left"/>
    </xf>
    <xf numFmtId="0" fontId="4" fillId="0" borderId="0" xfId="0" applyFont="1" applyFill="1"/>
    <xf numFmtId="0" fontId="0" fillId="0" borderId="0" xfId="0" applyAlignment="1"/>
    <xf numFmtId="0" fontId="2" fillId="0" borderId="0" xfId="0" applyFont="1" applyFill="1" applyBorder="1" applyAlignment="1">
      <alignment vertical="center" wrapText="1"/>
    </xf>
    <xf numFmtId="0" fontId="0" fillId="0" borderId="0" xfId="0" applyAlignment="1">
      <alignment horizontal="left"/>
    </xf>
    <xf numFmtId="0" fontId="4" fillId="0" borderId="0" xfId="0" applyFont="1" applyAlignment="1">
      <alignment horizontal="center" vertical="center"/>
    </xf>
    <xf numFmtId="0" fontId="4" fillId="0" borderId="0" xfId="0" applyFont="1" applyFill="1" applyBorder="1" applyAlignment="1">
      <alignment horizontal="left" vertical="center"/>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4" fontId="20" fillId="0" borderId="0" xfId="0" applyNumberFormat="1" applyFont="1" applyAlignment="1">
      <alignment horizontal="right"/>
    </xf>
    <xf numFmtId="0" fontId="21" fillId="0" borderId="0" xfId="0" applyFont="1" applyAlignment="1">
      <alignment vertical="center"/>
    </xf>
    <xf numFmtId="0" fontId="0" fillId="4" borderId="0" xfId="0" applyFill="1" applyAlignment="1">
      <alignment vertical="center"/>
    </xf>
    <xf numFmtId="0" fontId="0" fillId="4" borderId="0" xfId="0" applyFill="1"/>
    <xf numFmtId="0" fontId="20" fillId="0" borderId="13" xfId="0" applyFont="1" applyBorder="1" applyAlignment="1">
      <alignment horizontal="center" vertical="center" wrapText="1"/>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3" borderId="0" xfId="0" applyNumberFormat="1" applyFont="1" applyFill="1"/>
    <xf numFmtId="166" fontId="4" fillId="3" borderId="0" xfId="0" applyNumberFormat="1" applyFont="1" applyFill="1" applyAlignment="1">
      <alignmen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20" fillId="0" borderId="17" xfId="0" applyFont="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9" fillId="0" borderId="18" xfId="0" applyNumberFormat="1" applyFont="1" applyFill="1" applyBorder="1" applyAlignment="1" applyProtection="1">
      <alignment horizontal="center" vertical="center"/>
      <protection locked="0"/>
    </xf>
    <xf numFmtId="14" fontId="19" fillId="0" borderId="16"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15" fillId="0" borderId="0" xfId="0" applyNumberFormat="1" applyFont="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9" fontId="1" fillId="0" borderId="0" xfId="0" applyNumberFormat="1" applyFont="1" applyFill="1" applyAlignment="1">
      <alignment horizontal="justify" vertical="top" wrapText="1"/>
    </xf>
    <xf numFmtId="0" fontId="1" fillId="0" borderId="0" xfId="0" applyFont="1" applyFill="1" applyAlignment="1">
      <alignment horizontal="left" vertical="top" wrapText="1"/>
    </xf>
    <xf numFmtId="0" fontId="15" fillId="0" borderId="0" xfId="0" applyFont="1" applyAlignment="1">
      <alignment horizontal="justify" vertical="top" wrapText="1"/>
    </xf>
    <xf numFmtId="0" fontId="13" fillId="0" borderId="0" xfId="0" applyFont="1" applyFill="1" applyAlignment="1">
      <alignment horizontal="left" vertical="top"/>
    </xf>
    <xf numFmtId="0" fontId="7" fillId="0" borderId="0" xfId="0" applyFont="1" applyFill="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xf>
    <xf numFmtId="0" fontId="4" fillId="0" borderId="0" xfId="0" applyFont="1" applyAlignment="1">
      <alignment horizontal="left" vertical="center"/>
    </xf>
    <xf numFmtId="0" fontId="0" fillId="0" borderId="0" xfId="0" applyAlignment="1">
      <alignment horizontal="left"/>
    </xf>
    <xf numFmtId="0" fontId="4"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 fontId="4" fillId="0" borderId="4" xfId="0" applyNumberFormat="1" applyFont="1" applyBorder="1" applyAlignment="1">
      <alignment horizontal="center" vertical="center"/>
    </xf>
    <xf numFmtId="4" fontId="4" fillId="0" borderId="0" xfId="0" applyNumberFormat="1" applyFont="1" applyBorder="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4" fontId="20" fillId="0" borderId="7" xfId="0" applyNumberFormat="1" applyFont="1" applyFill="1" applyBorder="1" applyAlignment="1">
      <alignment horizontal="center" vertical="center"/>
    </xf>
    <xf numFmtId="0" fontId="20" fillId="0" borderId="7" xfId="0" applyFont="1" applyFill="1" applyBorder="1" applyAlignment="1">
      <alignment horizontal="center" vertical="center"/>
    </xf>
  </cellXfs>
  <cellStyles count="1">
    <cellStyle name="Standard" xfId="0" builtinId="0"/>
  </cellStyles>
  <dxfs count="3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ont>
        <b/>
        <i val="0"/>
        <color rgb="FFFF0000"/>
      </font>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color theme="0"/>
      </font>
    </dxf>
    <dxf>
      <font>
        <color theme="0"/>
      </font>
    </dxf>
    <dxf>
      <font>
        <color theme="0"/>
      </font>
    </dxf>
    <dxf>
      <font>
        <color theme="0"/>
      </font>
    </dxf>
    <dxf>
      <fill>
        <patternFill>
          <bgColor theme="7"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0</xdr:row>
      <xdr:rowOff>276225</xdr:rowOff>
    </xdr:from>
    <xdr:to>
      <xdr:col>15</xdr:col>
      <xdr:colOff>216916</xdr:colOff>
      <xdr:row>2</xdr:row>
      <xdr:rowOff>187579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36030" y="276225"/>
          <a:ext cx="1302766" cy="452374"/>
        </a:xfrm>
        <a:prstGeom prst="rect">
          <a:avLst/>
        </a:prstGeom>
      </xdr:spPr>
    </xdr:pic>
    <xdr:clientData/>
  </xdr:twoCellAnchor>
  <xdr:twoCellAnchor editAs="oneCell">
    <xdr:from>
      <xdr:col>4</xdr:col>
      <xdr:colOff>436489</xdr:colOff>
      <xdr:row>0</xdr:row>
      <xdr:rowOff>287027</xdr:rowOff>
    </xdr:from>
    <xdr:to>
      <xdr:col>15</xdr:col>
      <xdr:colOff>244466</xdr:colOff>
      <xdr:row>2</xdr:row>
      <xdr:rowOff>194597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2929" y="287027"/>
          <a:ext cx="1423417" cy="4485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Q72"/>
  <sheetViews>
    <sheetView showGridLines="0" tabSelected="1" zoomScaleNormal="100" workbookViewId="0">
      <selection activeCell="A5" sqref="A5:C5"/>
    </sheetView>
  </sheetViews>
  <sheetFormatPr baseColWidth="10" defaultColWidth="11" defaultRowHeight="13.8" x14ac:dyDescent="0.25"/>
  <cols>
    <col min="1" max="1" width="17.59765625" customWidth="1"/>
    <col min="2" max="2" width="16.3984375" customWidth="1"/>
    <col min="3" max="3" width="17.3984375" customWidth="1"/>
    <col min="4" max="4" width="25.5" customWidth="1"/>
    <col min="5" max="5" width="6.19921875" customWidth="1"/>
    <col min="6" max="6" width="15" customWidth="1"/>
    <col min="7" max="7" width="7.8984375" style="33" hidden="1" customWidth="1"/>
    <col min="8" max="8" width="18" style="33" hidden="1" customWidth="1"/>
    <col min="9" max="9" width="17.5" hidden="1" customWidth="1"/>
    <col min="10" max="10" width="60.5" hidden="1" customWidth="1"/>
    <col min="11" max="15" width="11" hidden="1" customWidth="1"/>
    <col min="16" max="16" width="11" customWidth="1"/>
  </cols>
  <sheetData>
    <row r="1" spans="1:10" ht="24.6" customHeight="1" x14ac:dyDescent="0.25">
      <c r="A1" s="95" t="s">
        <v>37</v>
      </c>
      <c r="B1" s="95"/>
      <c r="C1" s="95"/>
      <c r="D1" s="95"/>
      <c r="E1" s="95"/>
      <c r="F1" s="95"/>
    </row>
    <row r="2" spans="1:10" ht="18" customHeight="1" x14ac:dyDescent="0.25">
      <c r="B2" s="105" t="s">
        <v>60</v>
      </c>
      <c r="C2" s="105"/>
      <c r="D2" s="105"/>
      <c r="E2" s="105"/>
      <c r="F2" s="63"/>
      <c r="G2" s="4"/>
      <c r="H2" s="4"/>
      <c r="I2" s="4"/>
      <c r="J2" s="5"/>
    </row>
    <row r="3" spans="1:10" ht="18" customHeight="1" x14ac:dyDescent="0.25">
      <c r="A3" s="106" t="s">
        <v>34</v>
      </c>
      <c r="B3" s="106"/>
      <c r="C3" s="106"/>
      <c r="D3" s="106"/>
      <c r="E3" s="106"/>
      <c r="F3" s="106"/>
      <c r="G3" s="4"/>
      <c r="H3" s="4"/>
      <c r="I3" s="4"/>
      <c r="J3" s="5"/>
    </row>
    <row r="4" spans="1:10" s="6" customFormat="1" ht="18.75" customHeight="1" x14ac:dyDescent="0.25">
      <c r="A4" s="17" t="s">
        <v>0</v>
      </c>
      <c r="B4" s="18"/>
      <c r="C4" s="18"/>
      <c r="D4" s="35" t="s">
        <v>1</v>
      </c>
      <c r="E4" s="18"/>
      <c r="F4" s="19"/>
      <c r="G4" s="3"/>
      <c r="H4" s="3"/>
    </row>
    <row r="5" spans="1:10" s="6" customFormat="1" ht="18.75" customHeight="1" x14ac:dyDescent="0.25">
      <c r="A5" s="107"/>
      <c r="B5" s="108"/>
      <c r="C5" s="108"/>
      <c r="D5" s="96"/>
      <c r="E5" s="97"/>
      <c r="F5" s="98"/>
      <c r="G5" s="3"/>
      <c r="H5" s="3"/>
    </row>
    <row r="6" spans="1:10" s="6" customFormat="1" ht="18.75" customHeight="1" x14ac:dyDescent="0.25">
      <c r="A6" s="107"/>
      <c r="B6" s="108"/>
      <c r="C6" s="108"/>
      <c r="D6" s="99"/>
      <c r="E6" s="100"/>
      <c r="F6" s="101"/>
      <c r="G6" s="3"/>
      <c r="H6" s="3"/>
    </row>
    <row r="7" spans="1:10" s="6" customFormat="1" ht="18.75" customHeight="1" x14ac:dyDescent="0.25">
      <c r="A7" s="107"/>
      <c r="B7" s="108"/>
      <c r="C7" s="108"/>
      <c r="D7" s="99"/>
      <c r="E7" s="100"/>
      <c r="F7" s="101"/>
      <c r="G7" s="3"/>
      <c r="H7" s="3"/>
    </row>
    <row r="8" spans="1:10" s="6" customFormat="1" ht="18.75" customHeight="1" x14ac:dyDescent="0.25">
      <c r="A8" s="107"/>
      <c r="B8" s="108"/>
      <c r="C8" s="108"/>
      <c r="D8" s="102"/>
      <c r="E8" s="103"/>
      <c r="F8" s="104"/>
      <c r="G8" s="3"/>
      <c r="H8" s="76" t="s">
        <v>56</v>
      </c>
    </row>
    <row r="9" spans="1:10" s="6" customFormat="1" ht="18.75" customHeight="1" x14ac:dyDescent="0.25">
      <c r="A9" s="22" t="s">
        <v>2</v>
      </c>
      <c r="B9" s="88"/>
      <c r="C9" s="89"/>
      <c r="D9" s="36"/>
      <c r="E9" s="20"/>
      <c r="F9" s="21"/>
      <c r="G9" s="3"/>
      <c r="H9" s="78">
        <v>44075</v>
      </c>
    </row>
    <row r="10" spans="1:10" s="6" customFormat="1" ht="18.75" customHeight="1" x14ac:dyDescent="0.25">
      <c r="A10" s="23" t="s">
        <v>3</v>
      </c>
      <c r="B10" s="90"/>
      <c r="C10" s="91"/>
      <c r="D10" s="37"/>
      <c r="E10" s="25"/>
      <c r="F10" s="26"/>
      <c r="G10" s="3"/>
      <c r="H10" s="78">
        <v>44105</v>
      </c>
    </row>
    <row r="11" spans="1:10" s="6" customFormat="1" ht="18.75" customHeight="1" x14ac:dyDescent="0.25">
      <c r="A11" s="22" t="s">
        <v>4</v>
      </c>
      <c r="B11" s="90"/>
      <c r="C11" s="91"/>
      <c r="D11" s="37"/>
      <c r="E11" s="25"/>
      <c r="F11" s="26"/>
      <c r="G11" s="3"/>
      <c r="H11" s="78">
        <v>44136</v>
      </c>
    </row>
    <row r="12" spans="1:10" s="6" customFormat="1" ht="18.75" customHeight="1" x14ac:dyDescent="0.25">
      <c r="A12" s="22" t="s">
        <v>5</v>
      </c>
      <c r="B12" s="90"/>
      <c r="C12" s="91"/>
      <c r="D12" s="37"/>
      <c r="E12" s="25"/>
      <c r="F12" s="26"/>
      <c r="G12" s="3"/>
      <c r="H12" s="79">
        <v>44166</v>
      </c>
    </row>
    <row r="13" spans="1:10" s="6" customFormat="1" ht="18.75" customHeight="1" x14ac:dyDescent="0.25">
      <c r="A13" s="22" t="s">
        <v>32</v>
      </c>
      <c r="B13" s="90"/>
      <c r="C13" s="91"/>
      <c r="D13" s="37"/>
      <c r="E13" s="25"/>
      <c r="F13" s="26"/>
      <c r="G13" s="3"/>
      <c r="H13" s="3"/>
    </row>
    <row r="14" spans="1:10" s="6" customFormat="1" ht="18.75" customHeight="1" x14ac:dyDescent="0.25">
      <c r="A14" s="22" t="s">
        <v>6</v>
      </c>
      <c r="B14" s="20"/>
      <c r="C14" s="25"/>
      <c r="D14" s="37"/>
      <c r="E14" s="25"/>
      <c r="F14" s="26"/>
      <c r="G14" s="3"/>
      <c r="H14" s="3"/>
    </row>
    <row r="15" spans="1:10" s="6" customFormat="1" ht="21.75" customHeight="1" x14ac:dyDescent="0.25">
      <c r="A15" s="92"/>
      <c r="B15" s="93"/>
      <c r="C15" s="93"/>
      <c r="D15" s="93"/>
      <c r="E15" s="93"/>
      <c r="F15" s="94"/>
      <c r="G15" s="3"/>
      <c r="H15" s="3"/>
    </row>
    <row r="16" spans="1:10" s="27" customFormat="1" ht="30" customHeight="1" x14ac:dyDescent="0.25">
      <c r="A16" s="67" t="s">
        <v>7</v>
      </c>
      <c r="B16" s="68"/>
      <c r="C16" s="77"/>
      <c r="D16" s="80" t="s">
        <v>44</v>
      </c>
      <c r="E16" s="80"/>
      <c r="F16" s="81"/>
      <c r="G16" s="58" t="str">
        <f>IF(C16="","",NETWORKDAYS(C16,EOMONTH(C16,0)))</f>
        <v/>
      </c>
      <c r="H16" s="59"/>
      <c r="J16" s="72" t="s">
        <v>43</v>
      </c>
    </row>
    <row r="17" spans="1:17" s="6" customFormat="1" ht="22.2" customHeight="1" x14ac:dyDescent="0.25">
      <c r="A17" s="82" t="str">
        <f>IF(OR(I17=I18,I17="",I18=""),"",J17)</f>
        <v/>
      </c>
      <c r="B17" s="82"/>
      <c r="C17" s="82"/>
      <c r="D17" s="82"/>
      <c r="E17" s="82"/>
      <c r="F17" s="82"/>
      <c r="G17" s="3"/>
      <c r="H17" s="3"/>
      <c r="I17" s="55" t="str">
        <f>IF(C16="","",TEXT(C16,"MM"))</f>
        <v/>
      </c>
      <c r="J17" s="73" t="s">
        <v>53</v>
      </c>
    </row>
    <row r="18" spans="1:17" ht="36.6" customHeight="1" x14ac:dyDescent="0.25">
      <c r="A18" s="83" t="s">
        <v>45</v>
      </c>
      <c r="B18" s="84"/>
      <c r="C18" s="84"/>
      <c r="D18" s="84"/>
      <c r="E18" s="84"/>
      <c r="F18" s="85"/>
      <c r="I18" s="55" t="str">
        <f>IF(C19="","",TEXT(C19,"MM"))</f>
        <v/>
      </c>
      <c r="L18" s="64"/>
    </row>
    <row r="19" spans="1:17" ht="22.95" customHeight="1" x14ac:dyDescent="0.25">
      <c r="A19" s="49"/>
      <c r="B19" s="48" t="s">
        <v>46</v>
      </c>
      <c r="C19" s="54"/>
      <c r="D19" s="48" t="s">
        <v>47</v>
      </c>
      <c r="E19" s="86"/>
      <c r="F19" s="87"/>
      <c r="G19" s="60" t="str">
        <f>IF(AND(C19&gt;0,E19&gt;0),NETWORKDAYS(C19,E19),G16)</f>
        <v/>
      </c>
      <c r="I19" s="55" t="str">
        <f>IF(E19="","",TEXT(E19,"MM"))</f>
        <v/>
      </c>
    </row>
    <row r="20" spans="1:17" ht="19.2" customHeight="1" x14ac:dyDescent="0.25">
      <c r="A20" s="50"/>
      <c r="B20" s="51"/>
      <c r="C20" s="52"/>
      <c r="D20" s="51"/>
      <c r="E20" s="56"/>
      <c r="F20" s="53" t="str">
        <f>IF(I18=I19,G19,J20)</f>
        <v/>
      </c>
      <c r="G20" s="60"/>
      <c r="J20" s="74" t="s">
        <v>48</v>
      </c>
    </row>
    <row r="21" spans="1:17" ht="32.4" customHeight="1" x14ac:dyDescent="0.25">
      <c r="A21" s="118" t="s">
        <v>49</v>
      </c>
      <c r="B21" s="118"/>
      <c r="C21" s="118"/>
      <c r="D21" s="118"/>
      <c r="E21" s="118"/>
      <c r="F21" s="118"/>
      <c r="G21" s="3"/>
    </row>
    <row r="22" spans="1:17" ht="25.5" customHeight="1" x14ac:dyDescent="0.25">
      <c r="A22" s="119" t="s">
        <v>31</v>
      </c>
      <c r="B22" s="119"/>
      <c r="C22" s="119"/>
      <c r="D22" s="119"/>
      <c r="E22" s="2"/>
      <c r="F22" s="13"/>
      <c r="G22" s="3"/>
    </row>
    <row r="23" spans="1:17" ht="25.5" customHeight="1" x14ac:dyDescent="0.25">
      <c r="A23" s="122" t="s">
        <v>8</v>
      </c>
      <c r="B23" s="122"/>
      <c r="C23" s="31"/>
      <c r="D23" s="31"/>
      <c r="E23" s="24"/>
      <c r="F23" s="32"/>
      <c r="G23" s="3"/>
    </row>
    <row r="24" spans="1:17" ht="25.5" customHeight="1" x14ac:dyDescent="0.25">
      <c r="A24" s="24" t="s">
        <v>9</v>
      </c>
      <c r="B24" s="24"/>
      <c r="C24" s="31"/>
      <c r="D24" s="69"/>
      <c r="E24" s="70"/>
      <c r="F24" s="32"/>
      <c r="G24" s="3"/>
      <c r="I24" s="120"/>
      <c r="J24" s="120"/>
      <c r="K24" s="38"/>
      <c r="O24" s="5"/>
    </row>
    <row r="25" spans="1:17" ht="15" customHeight="1" x14ac:dyDescent="0.25">
      <c r="A25" s="66"/>
      <c r="B25" s="31"/>
      <c r="C25" s="31"/>
      <c r="D25" s="31"/>
      <c r="E25" s="24"/>
      <c r="F25" s="69" t="str">
        <f>IF(OR(F24&gt;F23,F24&lt;1),J25,"")</f>
        <v>Erreur nombre</v>
      </c>
      <c r="G25" s="3"/>
      <c r="J25" s="74" t="s">
        <v>39</v>
      </c>
      <c r="O25" s="5"/>
      <c r="P25" s="62"/>
      <c r="Q25" s="62"/>
    </row>
    <row r="26" spans="1:17" ht="25.5" customHeight="1" x14ac:dyDescent="0.25">
      <c r="A26" s="121" t="s">
        <v>10</v>
      </c>
      <c r="B26" s="121"/>
      <c r="C26" s="121"/>
      <c r="D26" s="121"/>
      <c r="E26" s="12" t="s">
        <v>11</v>
      </c>
      <c r="F26" s="28"/>
      <c r="G26" s="7"/>
      <c r="O26" s="62"/>
      <c r="P26" s="62"/>
      <c r="Q26" s="62"/>
    </row>
    <row r="27" spans="1:17" ht="25.5" customHeight="1" x14ac:dyDescent="0.25">
      <c r="A27" s="121" t="s">
        <v>12</v>
      </c>
      <c r="B27" s="121"/>
      <c r="C27" s="121"/>
      <c r="D27" s="121"/>
      <c r="E27" s="12" t="s">
        <v>11</v>
      </c>
      <c r="F27" s="28"/>
      <c r="G27" s="7"/>
      <c r="O27" s="62"/>
      <c r="P27" s="62"/>
      <c r="Q27" s="62"/>
    </row>
    <row r="28" spans="1:17" ht="25.5" customHeight="1" x14ac:dyDescent="0.25">
      <c r="A28" s="123" t="s">
        <v>13</v>
      </c>
      <c r="B28" s="123"/>
      <c r="C28" s="123"/>
      <c r="D28" s="123"/>
      <c r="E28" s="12"/>
      <c r="F28" s="30" t="e">
        <f>IF(F27&gt;F26,J28,F27/F26)</f>
        <v>#DIV/0!</v>
      </c>
      <c r="G28" s="8"/>
      <c r="J28" s="74" t="s">
        <v>42</v>
      </c>
      <c r="O28" s="62"/>
      <c r="P28" s="62"/>
      <c r="Q28" s="62"/>
    </row>
    <row r="29" spans="1:17" ht="16.5" customHeight="1" x14ac:dyDescent="0.25">
      <c r="A29" s="126" t="s">
        <v>14</v>
      </c>
      <c r="B29" s="126"/>
      <c r="C29" s="126"/>
      <c r="D29" s="126"/>
      <c r="E29" s="126"/>
      <c r="F29" s="126"/>
      <c r="G29" s="9"/>
    </row>
    <row r="30" spans="1:17" ht="25.5" customHeight="1" x14ac:dyDescent="0.25">
      <c r="A30" s="119" t="s">
        <v>15</v>
      </c>
      <c r="B30" s="119"/>
      <c r="C30" s="119"/>
      <c r="D30" s="119"/>
      <c r="E30" s="2"/>
      <c r="F30" s="13"/>
      <c r="G30" s="65"/>
      <c r="I30" s="124"/>
      <c r="J30" s="124"/>
      <c r="K30" s="124"/>
    </row>
    <row r="31" spans="1:17" ht="33.6" customHeight="1" x14ac:dyDescent="0.25">
      <c r="A31" s="125" t="s">
        <v>38</v>
      </c>
      <c r="B31" s="125"/>
      <c r="C31" s="125"/>
      <c r="D31" s="125"/>
      <c r="E31" s="14" t="s">
        <v>16</v>
      </c>
      <c r="F31" s="28"/>
      <c r="G31" s="3"/>
    </row>
    <row r="32" spans="1:17" ht="25.5" customHeight="1" x14ac:dyDescent="0.25">
      <c r="A32" s="121" t="s">
        <v>17</v>
      </c>
      <c r="B32" s="121"/>
      <c r="C32" s="121"/>
      <c r="D32" s="121"/>
      <c r="E32" s="14" t="s">
        <v>16</v>
      </c>
      <c r="F32" s="11" t="e">
        <f>ROUND(IF(F31&gt;F23*12350,"",F31*F28)*20,0)/20</f>
        <v>#DIV/0!</v>
      </c>
      <c r="G32" s="132"/>
      <c r="H32" s="133"/>
    </row>
    <row r="33" spans="1:13" ht="26.4" customHeight="1" x14ac:dyDescent="0.25">
      <c r="A33" s="134" t="str">
        <f>IF(F31&gt;F23*12350,J33,"")</f>
        <v/>
      </c>
      <c r="B33" s="135"/>
      <c r="C33" s="135"/>
      <c r="D33" s="135"/>
      <c r="E33" s="135"/>
      <c r="F33" s="135"/>
      <c r="G33" s="3"/>
      <c r="J33" s="74" t="s">
        <v>41</v>
      </c>
    </row>
    <row r="34" spans="1:13" ht="25.5" customHeight="1" x14ac:dyDescent="0.25">
      <c r="A34" s="119" t="s">
        <v>18</v>
      </c>
      <c r="B34" s="119"/>
      <c r="C34" s="119"/>
      <c r="D34" s="119"/>
      <c r="E34" s="2"/>
      <c r="F34" s="13"/>
      <c r="G34" s="65"/>
    </row>
    <row r="35" spans="1:13" ht="25.5" customHeight="1" x14ac:dyDescent="0.25">
      <c r="A35" s="123" t="s">
        <v>19</v>
      </c>
      <c r="B35" s="123"/>
      <c r="C35" s="123"/>
      <c r="D35" s="123"/>
      <c r="E35" s="14" t="s">
        <v>16</v>
      </c>
      <c r="F35" s="11" t="e">
        <f>ROUND(IF(OR(F28&lt;0.1,F32="",F32&lt;1,F25="Erreur nombre",A17="Erreur: pas le même mois",F20="Erreur date: calcul au pro rata seulement autorisé pour le même mois"),"",F32*0.8)*20,0)/20</f>
        <v>#DIV/0!</v>
      </c>
    </row>
    <row r="36" spans="1:13" ht="31.5" customHeight="1" thickBot="1" x14ac:dyDescent="0.3">
      <c r="A36" s="121" t="s">
        <v>20</v>
      </c>
      <c r="B36" s="123"/>
      <c r="C36" s="123"/>
      <c r="D36" s="123"/>
      <c r="E36" s="14" t="s">
        <v>16</v>
      </c>
      <c r="F36" s="16" t="e">
        <f>ROUND(IF(F35="","",F32*6.375%)*20,0)/20</f>
        <v>#DIV/0!</v>
      </c>
      <c r="G36" s="129"/>
      <c r="H36" s="130"/>
    </row>
    <row r="37" spans="1:13" ht="27.6" customHeight="1" thickBot="1" x14ac:dyDescent="0.3">
      <c r="A37" s="127" t="s">
        <v>21</v>
      </c>
      <c r="B37" s="128"/>
      <c r="C37" s="128"/>
      <c r="D37" s="75" t="e">
        <f>IF(-#REF!&gt;=F35,J37,"")</f>
        <v>#REF!</v>
      </c>
      <c r="E37" s="15" t="s">
        <v>16</v>
      </c>
      <c r="F37" s="29" t="e">
        <f>IF(F28&lt;0.1,"",ROUND(SUM(F35:F36)*20,0)/20)</f>
        <v>#DIV/0!</v>
      </c>
      <c r="G37" s="131"/>
      <c r="H37" s="130"/>
      <c r="J37" s="74" t="s">
        <v>50</v>
      </c>
    </row>
    <row r="38" spans="1:13" ht="15" x14ac:dyDescent="0.25">
      <c r="A38" s="1"/>
      <c r="B38" s="1"/>
      <c r="C38" s="1"/>
      <c r="D38" s="1"/>
      <c r="E38" s="1"/>
      <c r="F38" s="71" t="e">
        <f>IF(F28&lt;0.1,J38,"")</f>
        <v>#DIV/0!</v>
      </c>
      <c r="J38" t="s">
        <v>40</v>
      </c>
    </row>
    <row r="39" spans="1:13" ht="18.600000000000001" customHeight="1" x14ac:dyDescent="0.25">
      <c r="A39" s="1"/>
      <c r="B39" s="1"/>
      <c r="C39" s="1"/>
      <c r="D39" s="1"/>
      <c r="E39" s="1"/>
      <c r="F39" s="10"/>
      <c r="I39" s="34"/>
      <c r="J39" s="34"/>
      <c r="K39" s="34"/>
      <c r="L39" s="34"/>
      <c r="M39" s="34"/>
    </row>
    <row r="40" spans="1:13" x14ac:dyDescent="0.25">
      <c r="A40" s="45" t="s">
        <v>22</v>
      </c>
      <c r="B40" s="39"/>
      <c r="C40" s="39"/>
      <c r="D40" s="39"/>
      <c r="E40" s="39"/>
      <c r="F40" s="40"/>
      <c r="I40" s="34"/>
      <c r="J40" s="34"/>
      <c r="K40" s="34"/>
      <c r="L40" s="34"/>
      <c r="M40" s="34"/>
    </row>
    <row r="41" spans="1:13" ht="119.25" customHeight="1" x14ac:dyDescent="0.25">
      <c r="A41" s="114" t="s">
        <v>57</v>
      </c>
      <c r="B41" s="114"/>
      <c r="C41" s="114"/>
      <c r="D41" s="114"/>
      <c r="E41" s="114"/>
      <c r="F41" s="114"/>
    </row>
    <row r="42" spans="1:13" ht="6" customHeight="1" x14ac:dyDescent="0.25">
      <c r="A42" s="1"/>
      <c r="B42" s="1"/>
      <c r="C42" s="1"/>
      <c r="D42" s="1"/>
      <c r="E42" s="1"/>
      <c r="F42" s="10"/>
    </row>
    <row r="43" spans="1:13" x14ac:dyDescent="0.25">
      <c r="A43" s="45" t="s">
        <v>58</v>
      </c>
      <c r="B43" s="39"/>
      <c r="C43" s="39"/>
      <c r="D43" s="39"/>
      <c r="E43" s="39"/>
      <c r="F43" s="40"/>
      <c r="I43" s="34"/>
      <c r="J43" s="34"/>
      <c r="K43" s="34"/>
      <c r="L43" s="34"/>
      <c r="M43" s="34"/>
    </row>
    <row r="44" spans="1:13" ht="185.25" customHeight="1" x14ac:dyDescent="0.25">
      <c r="A44" s="114" t="s">
        <v>59</v>
      </c>
      <c r="B44" s="114"/>
      <c r="C44" s="114"/>
      <c r="D44" s="114"/>
      <c r="E44" s="114"/>
      <c r="F44" s="114"/>
    </row>
    <row r="45" spans="1:13" ht="6" customHeight="1" x14ac:dyDescent="0.25">
      <c r="A45" s="1"/>
      <c r="B45" s="1"/>
      <c r="C45" s="1"/>
      <c r="D45" s="1"/>
      <c r="E45" s="1"/>
      <c r="F45" s="10"/>
    </row>
    <row r="46" spans="1:13" s="34" customFormat="1" x14ac:dyDescent="0.25">
      <c r="A46" s="47" t="s">
        <v>51</v>
      </c>
      <c r="B46" s="41"/>
      <c r="C46" s="41"/>
      <c r="D46" s="41"/>
      <c r="E46" s="41"/>
      <c r="F46" s="42"/>
      <c r="G46" s="33"/>
      <c r="H46" s="33"/>
    </row>
    <row r="47" spans="1:13" s="34" customFormat="1" ht="71.25" customHeight="1" x14ac:dyDescent="0.25">
      <c r="A47" s="110" t="s">
        <v>54</v>
      </c>
      <c r="B47" s="110"/>
      <c r="C47" s="110"/>
      <c r="D47" s="110"/>
      <c r="E47" s="110"/>
      <c r="F47" s="110"/>
      <c r="G47" s="33"/>
      <c r="H47" s="33"/>
    </row>
    <row r="48" spans="1:13" s="34" customFormat="1" ht="79.8" customHeight="1" x14ac:dyDescent="0.25">
      <c r="A48" s="110" t="s">
        <v>61</v>
      </c>
      <c r="B48" s="110"/>
      <c r="C48" s="110"/>
      <c r="D48" s="110"/>
      <c r="E48" s="110"/>
      <c r="F48" s="110"/>
      <c r="G48" s="33"/>
      <c r="H48" s="33"/>
      <c r="I48"/>
      <c r="J48"/>
      <c r="K48"/>
      <c r="L48"/>
      <c r="M48"/>
    </row>
    <row r="49" spans="1:13" ht="6" customHeight="1" x14ac:dyDescent="0.25">
      <c r="A49" s="1"/>
      <c r="B49" s="1"/>
      <c r="C49" s="1"/>
      <c r="D49" s="1"/>
      <c r="E49" s="1"/>
      <c r="F49" s="10"/>
    </row>
    <row r="50" spans="1:13" x14ac:dyDescent="0.25">
      <c r="A50" s="45" t="s">
        <v>35</v>
      </c>
      <c r="B50" s="39"/>
      <c r="C50" s="39"/>
      <c r="D50" s="39"/>
      <c r="E50" s="39"/>
      <c r="F50" s="40"/>
      <c r="I50" s="34"/>
      <c r="J50" s="34"/>
      <c r="K50" s="34"/>
      <c r="L50" s="34"/>
      <c r="M50" s="34"/>
    </row>
    <row r="51" spans="1:13" ht="57" customHeight="1" x14ac:dyDescent="0.25">
      <c r="A51" s="116" t="s">
        <v>36</v>
      </c>
      <c r="B51" s="116"/>
      <c r="C51" s="116"/>
      <c r="D51" s="116"/>
      <c r="E51" s="116"/>
      <c r="F51" s="116"/>
    </row>
    <row r="52" spans="1:13" ht="6" customHeight="1" x14ac:dyDescent="0.25">
      <c r="A52" s="1"/>
      <c r="B52" s="1"/>
      <c r="C52" s="1"/>
      <c r="D52" s="1"/>
      <c r="E52" s="1"/>
      <c r="F52" s="10"/>
    </row>
    <row r="53" spans="1:13" x14ac:dyDescent="0.25">
      <c r="A53" s="117" t="s">
        <v>28</v>
      </c>
      <c r="B53" s="117"/>
      <c r="C53" s="117"/>
      <c r="D53" s="117"/>
      <c r="E53" s="117"/>
      <c r="F53" s="117"/>
      <c r="I53" s="34"/>
      <c r="J53" s="34"/>
      <c r="K53" s="34"/>
      <c r="L53" s="34"/>
      <c r="M53" s="34"/>
    </row>
    <row r="54" spans="1:13" ht="42.75" customHeight="1" x14ac:dyDescent="0.25">
      <c r="A54" s="110" t="s">
        <v>23</v>
      </c>
      <c r="B54" s="110"/>
      <c r="C54" s="110"/>
      <c r="D54" s="110"/>
      <c r="E54" s="110"/>
      <c r="F54" s="110"/>
      <c r="I54" s="34"/>
      <c r="J54" s="34"/>
      <c r="K54" s="34"/>
      <c r="L54" s="34"/>
      <c r="M54" s="34"/>
    </row>
    <row r="55" spans="1:13" ht="6" customHeight="1" x14ac:dyDescent="0.25">
      <c r="A55" s="1"/>
      <c r="B55" s="1"/>
      <c r="C55" s="1"/>
      <c r="D55" s="1"/>
      <c r="E55" s="1"/>
      <c r="F55" s="10"/>
    </row>
    <row r="56" spans="1:13" ht="14.25" customHeight="1" x14ac:dyDescent="0.25">
      <c r="A56" s="110" t="s">
        <v>33</v>
      </c>
      <c r="B56" s="110"/>
      <c r="C56" s="110"/>
      <c r="D56" s="110"/>
      <c r="E56" s="110"/>
      <c r="F56" s="110"/>
    </row>
    <row r="57" spans="1:13" x14ac:dyDescent="0.25">
      <c r="A57" s="110"/>
      <c r="B57" s="110"/>
      <c r="C57" s="110"/>
      <c r="D57" s="110"/>
      <c r="E57" s="110"/>
      <c r="F57" s="110"/>
      <c r="I57" s="34"/>
      <c r="J57" s="34"/>
      <c r="K57" s="34"/>
      <c r="L57" s="34"/>
      <c r="M57" s="34"/>
    </row>
    <row r="58" spans="1:13" ht="15.75" customHeight="1" x14ac:dyDescent="0.25">
      <c r="A58" s="110"/>
      <c r="B58" s="110"/>
      <c r="C58" s="110"/>
      <c r="D58" s="110"/>
      <c r="E58" s="110"/>
      <c r="F58" s="110"/>
      <c r="I58" s="34"/>
      <c r="J58" s="34"/>
      <c r="K58" s="34"/>
      <c r="L58" s="34"/>
      <c r="M58" s="34"/>
    </row>
    <row r="59" spans="1:13" ht="6" customHeight="1" x14ac:dyDescent="0.25">
      <c r="A59" s="1"/>
      <c r="B59" s="1"/>
      <c r="C59" s="1"/>
      <c r="D59" s="1"/>
      <c r="E59" s="1"/>
      <c r="F59" s="10"/>
    </row>
    <row r="60" spans="1:13" x14ac:dyDescent="0.25">
      <c r="A60" s="46" t="s">
        <v>29</v>
      </c>
      <c r="B60" s="41"/>
      <c r="C60" s="41"/>
      <c r="D60" s="41"/>
      <c r="E60" s="41"/>
      <c r="F60" s="42"/>
      <c r="I60" s="34"/>
      <c r="J60" s="34"/>
      <c r="K60" s="34"/>
      <c r="L60" s="34"/>
      <c r="M60" s="34"/>
    </row>
    <row r="61" spans="1:13" ht="42.75" customHeight="1" x14ac:dyDescent="0.25">
      <c r="A61" s="110" t="s">
        <v>24</v>
      </c>
      <c r="B61" s="110"/>
      <c r="C61" s="110"/>
      <c r="D61" s="110"/>
      <c r="E61" s="110"/>
      <c r="F61" s="110"/>
      <c r="I61" s="34"/>
      <c r="J61" s="34"/>
      <c r="K61" s="34"/>
      <c r="L61" s="34"/>
      <c r="M61" s="34"/>
    </row>
    <row r="62" spans="1:13" ht="6" customHeight="1" x14ac:dyDescent="0.25">
      <c r="A62" s="1"/>
      <c r="B62" s="1"/>
      <c r="C62" s="1"/>
      <c r="D62" s="1"/>
      <c r="E62" s="1"/>
      <c r="F62" s="10"/>
    </row>
    <row r="63" spans="1:13" ht="27.6" customHeight="1" x14ac:dyDescent="0.25">
      <c r="A63" s="111" t="s">
        <v>52</v>
      </c>
      <c r="B63" s="111"/>
      <c r="C63" s="111"/>
      <c r="D63" s="111"/>
      <c r="E63" s="111"/>
      <c r="F63" s="111"/>
      <c r="G63" s="61"/>
      <c r="H63" s="61"/>
      <c r="I63" s="57"/>
      <c r="J63" s="57"/>
      <c r="K63" s="57"/>
      <c r="L63" s="57"/>
      <c r="M63" s="57"/>
    </row>
    <row r="64" spans="1:13" ht="6" customHeight="1" x14ac:dyDescent="0.25">
      <c r="A64" s="1"/>
      <c r="B64" s="1"/>
      <c r="C64" s="1"/>
      <c r="D64" s="1"/>
      <c r="E64" s="1"/>
      <c r="F64" s="10"/>
    </row>
    <row r="65" spans="1:13" x14ac:dyDescent="0.25">
      <c r="A65" s="115" t="s">
        <v>30</v>
      </c>
      <c r="B65" s="115"/>
      <c r="C65" s="115"/>
      <c r="D65" s="115"/>
      <c r="E65" s="115"/>
      <c r="F65" s="115"/>
      <c r="I65" s="34"/>
      <c r="J65" s="34"/>
      <c r="K65" s="34"/>
      <c r="L65" s="34"/>
      <c r="M65" s="34"/>
    </row>
    <row r="66" spans="1:13" ht="11.25" customHeight="1" x14ac:dyDescent="0.25">
      <c r="A66" s="39"/>
      <c r="B66" s="39"/>
      <c r="C66" s="39"/>
      <c r="D66" s="39"/>
      <c r="E66" s="39"/>
      <c r="F66" s="40"/>
      <c r="I66" s="34"/>
      <c r="J66" s="34"/>
      <c r="K66" s="34"/>
      <c r="L66" s="34"/>
      <c r="M66" s="34"/>
    </row>
    <row r="67" spans="1:13" x14ac:dyDescent="0.25">
      <c r="A67" s="39" t="s">
        <v>25</v>
      </c>
      <c r="B67" s="39"/>
      <c r="C67" s="39"/>
      <c r="D67" s="39" t="s">
        <v>26</v>
      </c>
      <c r="E67" s="39"/>
      <c r="F67" s="39"/>
      <c r="I67" s="34"/>
      <c r="J67" s="34"/>
      <c r="K67" s="34"/>
      <c r="L67" s="34"/>
      <c r="M67" s="34"/>
    </row>
    <row r="68" spans="1:13" ht="9.6" customHeight="1" x14ac:dyDescent="0.25">
      <c r="A68" s="1"/>
      <c r="B68" s="1"/>
      <c r="C68" s="1"/>
      <c r="D68" s="1"/>
      <c r="E68" s="1"/>
      <c r="F68" s="10"/>
    </row>
    <row r="69" spans="1:13" x14ac:dyDescent="0.25">
      <c r="A69" s="112"/>
      <c r="B69" s="112"/>
      <c r="C69" s="39"/>
      <c r="D69" s="39"/>
      <c r="E69" s="39"/>
      <c r="F69" s="39"/>
    </row>
    <row r="70" spans="1:13" ht="7.95" customHeight="1" x14ac:dyDescent="0.25">
      <c r="A70" s="113"/>
      <c r="B70" s="113"/>
      <c r="C70" s="39"/>
      <c r="D70" s="44"/>
      <c r="E70" s="44"/>
      <c r="F70" s="44"/>
    </row>
    <row r="71" spans="1:13" ht="9.6" customHeight="1" x14ac:dyDescent="0.25">
      <c r="A71" s="1"/>
      <c r="B71" s="1"/>
      <c r="C71" s="1"/>
      <c r="D71" s="1"/>
      <c r="E71" s="1"/>
      <c r="F71" s="10"/>
    </row>
    <row r="72" spans="1:13" ht="36.6" customHeight="1" x14ac:dyDescent="0.25">
      <c r="A72" s="43" t="s">
        <v>27</v>
      </c>
      <c r="B72" s="109" t="s">
        <v>55</v>
      </c>
      <c r="C72" s="109"/>
      <c r="D72" s="109"/>
      <c r="E72" s="109"/>
      <c r="F72" s="109"/>
    </row>
  </sheetData>
  <sheetProtection password="8E1A" sheet="1" objects="1" scenarios="1" selectLockedCells="1"/>
  <mergeCells count="55">
    <mergeCell ref="A37:C37"/>
    <mergeCell ref="A36:D36"/>
    <mergeCell ref="G36:H36"/>
    <mergeCell ref="G37:H37"/>
    <mergeCell ref="A32:D32"/>
    <mergeCell ref="G32:H32"/>
    <mergeCell ref="A33:F33"/>
    <mergeCell ref="A34:D34"/>
    <mergeCell ref="A35:D35"/>
    <mergeCell ref="A27:D27"/>
    <mergeCell ref="A28:D28"/>
    <mergeCell ref="A30:D30"/>
    <mergeCell ref="I30:K30"/>
    <mergeCell ref="A31:D31"/>
    <mergeCell ref="A29:F29"/>
    <mergeCell ref="A21:F21"/>
    <mergeCell ref="A22:D22"/>
    <mergeCell ref="I24:J24"/>
    <mergeCell ref="A26:D26"/>
    <mergeCell ref="A23:B23"/>
    <mergeCell ref="A47:F47"/>
    <mergeCell ref="A48:F48"/>
    <mergeCell ref="A41:F41"/>
    <mergeCell ref="A65:F65"/>
    <mergeCell ref="A51:F51"/>
    <mergeCell ref="A53:F53"/>
    <mergeCell ref="A44:F44"/>
    <mergeCell ref="B72:F72"/>
    <mergeCell ref="A54:F54"/>
    <mergeCell ref="A63:F63"/>
    <mergeCell ref="A61:F61"/>
    <mergeCell ref="A69:B69"/>
    <mergeCell ref="A56:F58"/>
    <mergeCell ref="A70:B70"/>
    <mergeCell ref="A1:F1"/>
    <mergeCell ref="D5:F5"/>
    <mergeCell ref="D6:F6"/>
    <mergeCell ref="D7:F7"/>
    <mergeCell ref="D8:F8"/>
    <mergeCell ref="B2:E2"/>
    <mergeCell ref="A3:F3"/>
    <mergeCell ref="A5:C5"/>
    <mergeCell ref="A6:C6"/>
    <mergeCell ref="A7:C7"/>
    <mergeCell ref="A8:C8"/>
    <mergeCell ref="D16:F16"/>
    <mergeCell ref="A17:F17"/>
    <mergeCell ref="A18:F18"/>
    <mergeCell ref="E19:F19"/>
    <mergeCell ref="B9:C9"/>
    <mergeCell ref="B10:C10"/>
    <mergeCell ref="B11:C11"/>
    <mergeCell ref="B12:C12"/>
    <mergeCell ref="A15:F15"/>
    <mergeCell ref="B13:C13"/>
  </mergeCells>
  <conditionalFormatting sqref="A20:F20 A19 C19 E19:F19">
    <cfRule type="expression" dxfId="32" priority="73">
      <formula>AND($C$16="",$C$19&gt;0,$E$19&gt;0)</formula>
    </cfRule>
  </conditionalFormatting>
  <conditionalFormatting sqref="A16:B16">
    <cfRule type="expression" dxfId="31" priority="72">
      <formula>$C$16&gt;0</formula>
    </cfRule>
  </conditionalFormatting>
  <conditionalFormatting sqref="F20">
    <cfRule type="containsErrors" dxfId="30" priority="5">
      <formula>ISERROR(F20)</formula>
    </cfRule>
    <cfRule type="expression" dxfId="29" priority="68">
      <formula>$F$20=0</formula>
    </cfRule>
  </conditionalFormatting>
  <conditionalFormatting sqref="E20">
    <cfRule type="expression" dxfId="28" priority="67">
      <formula>$F$20=0</formula>
    </cfRule>
  </conditionalFormatting>
  <conditionalFormatting sqref="D24:E24">
    <cfRule type="expression" dxfId="27" priority="52">
      <formula>AND($F$23="",$F$24="")</formula>
    </cfRule>
    <cfRule type="expression" dxfId="26" priority="56">
      <formula>OR($F$24&gt;$F$23,F24&lt;1,F24="")</formula>
    </cfRule>
  </conditionalFormatting>
  <conditionalFormatting sqref="F35">
    <cfRule type="containsErrors" dxfId="25" priority="60">
      <formula>ISERROR(F35)</formula>
    </cfRule>
  </conditionalFormatting>
  <conditionalFormatting sqref="F36">
    <cfRule type="containsErrors" dxfId="24" priority="59">
      <formula>ISERROR(F36)</formula>
    </cfRule>
  </conditionalFormatting>
  <conditionalFormatting sqref="F25">
    <cfRule type="expression" dxfId="23" priority="46">
      <formula>AND($F$23="",$F$24="")</formula>
    </cfRule>
    <cfRule type="expression" dxfId="22" priority="47">
      <formula>OR($F$24&gt;$F$23,H25&lt;1,H25="")</formula>
    </cfRule>
  </conditionalFormatting>
  <conditionalFormatting sqref="F28">
    <cfRule type="containsErrors" dxfId="21" priority="40">
      <formula>ISERROR(F28)</formula>
    </cfRule>
    <cfRule type="cellIs" dxfId="20" priority="41" operator="lessThan">
      <formula>0.1</formula>
    </cfRule>
    <cfRule type="expression" dxfId="19" priority="42">
      <formula>$F$27&gt;$F$26</formula>
    </cfRule>
  </conditionalFormatting>
  <conditionalFormatting sqref="A33">
    <cfRule type="expression" dxfId="18" priority="85">
      <formula>#REF!&gt;#REF!*12350</formula>
    </cfRule>
  </conditionalFormatting>
  <conditionalFormatting sqref="F32">
    <cfRule type="containsErrors" dxfId="17" priority="36">
      <formula>ISERROR(F32)</formula>
    </cfRule>
  </conditionalFormatting>
  <conditionalFormatting sqref="F38">
    <cfRule type="containsErrors" dxfId="16" priority="32">
      <formula>ISERROR(F38)</formula>
    </cfRule>
    <cfRule type="expression" dxfId="15" priority="33">
      <formula>$F$23&lt;0.1</formula>
    </cfRule>
  </conditionalFormatting>
  <conditionalFormatting sqref="I24:J24">
    <cfRule type="expression" dxfId="14" priority="26">
      <formula>$F$24&gt;$F$23</formula>
    </cfRule>
  </conditionalFormatting>
  <conditionalFormatting sqref="H19:H20">
    <cfRule type="expression" dxfId="13" priority="24">
      <formula>$H$19&gt;0</formula>
    </cfRule>
  </conditionalFormatting>
  <conditionalFormatting sqref="G16">
    <cfRule type="expression" dxfId="12" priority="23">
      <formula>$G$16=""</formula>
    </cfRule>
  </conditionalFormatting>
  <conditionalFormatting sqref="G19:G20">
    <cfRule type="expression" dxfId="11" priority="22">
      <formula>$G$19=0</formula>
    </cfRule>
  </conditionalFormatting>
  <conditionalFormatting sqref="D37:E37">
    <cfRule type="containsErrors" dxfId="10" priority="17">
      <formula>ISERROR(D37)</formula>
    </cfRule>
  </conditionalFormatting>
  <conditionalFormatting sqref="F37">
    <cfRule type="expression" dxfId="9" priority="11">
      <formula>$C$37="Karenztag grösser/gleich Ausfall"</formula>
    </cfRule>
    <cfRule type="containsErrors" dxfId="8" priority="12">
      <formula>ISERROR(F37)</formula>
    </cfRule>
    <cfRule type="expression" dxfId="7" priority="13">
      <formula>$F$28&lt;0.1</formula>
    </cfRule>
  </conditionalFormatting>
  <conditionalFormatting sqref="D16:F16">
    <cfRule type="expression" dxfId="6" priority="10">
      <formula>$C$16&gt;0</formula>
    </cfRule>
  </conditionalFormatting>
  <conditionalFormatting sqref="A18:F18">
    <cfRule type="expression" dxfId="5" priority="9">
      <formula>AND($C$16="",$C$19&gt;0,$E$19&gt;0)</formula>
    </cfRule>
  </conditionalFormatting>
  <conditionalFormatting sqref="B19">
    <cfRule type="expression" dxfId="4" priority="8">
      <formula>AND($C$16="",$C$19&gt;0,$E$19&gt;0)</formula>
    </cfRule>
  </conditionalFormatting>
  <conditionalFormatting sqref="D19">
    <cfRule type="expression" dxfId="3" priority="7">
      <formula>AND($C$16="",$C$19&gt;0,$E$19&gt;0)</formula>
    </cfRule>
  </conditionalFormatting>
  <conditionalFormatting sqref="A17:F20 A16:B16 D16:F16">
    <cfRule type="expression" dxfId="2" priority="3">
      <formula>AND($C$16&gt;0,$C$19&gt;0,$E$19&gt;0)</formula>
    </cfRule>
  </conditionalFormatting>
  <conditionalFormatting sqref="C16">
    <cfRule type="expression" dxfId="1" priority="2">
      <formula>AND($C$16&gt;0,$C$19="",$E$19="")</formula>
    </cfRule>
  </conditionalFormatting>
  <conditionalFormatting sqref="C16">
    <cfRule type="expression" dxfId="0" priority="1">
      <formula>AND($C$16&gt;0,$C$19&gt;0,$E$19&gt;0)</formula>
    </cfRule>
  </conditionalFormatting>
  <dataValidations count="2">
    <dataValidation type="list" allowBlank="1" showInputMessage="1" showErrorMessage="1" error="Veuillez sélectionner un mois dans la liste." prompt="Veuillez sélectionner un mois dans la liste." sqref="C16">
      <formula1>$H$9:$H$11</formula1>
    </dataValidation>
    <dataValidation type="date" allowBlank="1" showInputMessage="1" showErrorMessage="1" error="La date se trouve en dehors des mois de septembre à novembre 2020, veuillez vérifier votre entrée." sqref="E19:F19 C19">
      <formula1>44075</formula1>
      <formula2>44165</formula2>
    </dataValidation>
  </dataValidations>
  <pageMargins left="0.39370078740157483" right="0.39370078740157483" top="0.47244094488188981" bottom="0.39370078740157483" header="0.31496062992125984" footer="0.31496062992125984"/>
  <pageSetup paperSize="9" scale="86" fitToHeight="2" orientation="portrait" r:id="rId1"/>
  <headerFooter differentOddEven="1">
    <oddHeader xml:space="preserve">&amp;L&amp;10Arbeitslosenversicherung
</oddHeader>
    <oddFooter>&amp;R&amp;9KAE-COVID-19 (V 15.03.2021)</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Francais</vt:lpstr>
      <vt:lpstr>Francais!Druckbereich</vt:lpstr>
      <vt:lpstr>Francais!Print_Area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Hayoz Erich SECO</cp:lastModifiedBy>
  <cp:lastPrinted>2021-03-15T08:10:25Z</cp:lastPrinted>
  <dcterms:created xsi:type="dcterms:W3CDTF">2020-03-18T11:14:54Z</dcterms:created>
  <dcterms:modified xsi:type="dcterms:W3CDTF">2021-03-16T06:52:41Z</dcterms:modified>
</cp:coreProperties>
</file>