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rhc_Excels IT\"/>
    </mc:Choice>
  </mc:AlternateContent>
  <bookViews>
    <workbookView xWindow="0" yWindow="0" windowWidth="20160" windowHeight="8490" tabRatio="632"/>
  </bookViews>
  <sheets>
    <sheet name="Italiano" sheetId="9" r:id="rId1"/>
  </sheets>
  <definedNames>
    <definedName name="_xlnm.Print_Area" localSheetId="0">Italiano!$A$1:$F$67</definedName>
    <definedName name="Print_Area" localSheetId="0">Italiano!$A$1:$F$67</definedName>
    <definedName name="Z_98B2E242_99E4_40C8_8F6E_376A0DABF8D2_.wvu.Cols" localSheetId="0" hidden="1">Italiano!$G:$P</definedName>
    <definedName name="Z_98B2E242_99E4_40C8_8F6E_376A0DABF8D2_.wvu.PrintArea" localSheetId="0" hidden="1">Italiano!$A$1:$F$67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9" l="1"/>
  <c r="A33" i="9"/>
  <c r="F28" i="9"/>
  <c r="F32" i="9" s="1"/>
  <c r="D24" i="9"/>
  <c r="I19" i="9"/>
  <c r="I18" i="9"/>
  <c r="I17" i="9"/>
  <c r="G16" i="9"/>
  <c r="G19" i="9" s="1"/>
  <c r="A17" i="9" l="1"/>
  <c r="F20" i="9"/>
  <c r="G36" i="9" s="1"/>
  <c r="F40" i="9"/>
  <c r="F35" i="9" l="1"/>
  <c r="F36" i="9" s="1"/>
  <c r="C39" i="9" l="1"/>
  <c r="F37" i="9" s="1"/>
  <c r="F38" i="9"/>
  <c r="F39" i="9" l="1"/>
</calcChain>
</file>

<file path=xl/comments1.xml><?xml version="1.0" encoding="utf-8"?>
<comments xmlns="http://schemas.openxmlformats.org/spreadsheetml/2006/main">
  <authors>
    <author>von der Crone Andreas SECO</author>
    <author>Hayoz Erich SECO</author>
  </authors>
  <commentList>
    <comment ref="D5" authorId="0" shapeId="0">
      <text>
        <r>
          <rPr>
            <sz val="9"/>
            <color indexed="81"/>
            <rFont val="Segoe UI"/>
            <family val="2"/>
          </rPr>
          <t xml:space="preserve">Nome della cassa di disoccupazione scelta dall’azienda (figura anche sulla decisione del servizio cantonale).
</t>
        </r>
      </text>
    </comment>
    <comment ref="B9" authorId="0" shapeId="0">
      <text>
        <r>
          <rPr>
            <sz val="9"/>
            <color indexed="81"/>
            <rFont val="Segoe UI"/>
            <family val="2"/>
          </rPr>
          <t xml:space="preserve">Intera azienda o singolo reparto secondo la decisione del servizio cantonale.
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Vedere decisione del servizio cantonale; num. reparto disponibile solo in caso di reparti aziendali.</t>
        </r>
      </text>
    </comment>
    <comment ref="C16" authorId="1" shapeId="0">
      <text>
        <r>
          <rPr>
            <sz val="9"/>
            <color indexed="81"/>
            <rFont val="Segoe UI"/>
            <family val="2"/>
          </rPr>
          <t>Mese per il quale si richiede l’indennità per lavoro ridotto.</t>
        </r>
      </text>
    </comment>
    <comment ref="A18" authorId="1" shapeId="0">
      <text>
        <r>
          <rPr>
            <sz val="9"/>
            <color indexed="81"/>
            <rFont val="Segoe UI"/>
            <family val="2"/>
          </rPr>
          <t>Se il lavoro ridotto è introdotto o si conclude nel corso del mese occorre inserire le date dell’introduzione o della conclusione del lavoro ridotto.
Cfr. informazioni sul retro.</t>
        </r>
      </text>
    </comment>
    <comment ref="F23" authorId="0" shapeId="0">
      <text>
        <r>
          <rPr>
            <sz val="9"/>
            <color indexed="81"/>
            <rFont val="Segoe UI"/>
            <family val="2"/>
          </rPr>
          <t xml:space="preserve">Tutti i lavoratori dell’azienda che hanno diritto all’indennità nel periodo di conteggio corrente (v. FAQ Indennità per lavoro ridotto su lavoro.swiss).
</t>
        </r>
        <r>
          <rPr>
            <b/>
            <sz val="9"/>
            <color indexed="81"/>
            <rFont val="Segoe UI"/>
            <family val="2"/>
          </rPr>
          <t>Aventi diritto permanenti</t>
        </r>
        <r>
          <rPr>
            <sz val="9"/>
            <color indexed="81"/>
            <rFont val="Segoe UI"/>
            <family val="2"/>
          </rPr>
          <t xml:space="preserve">
- Gruppo di aventi diritto regolari
Lavoratori con grado di occupazione fisso, salario orario o mensile, a tempo pieno/parziale, con rapporto di lavoro a tempo indeterminato oppure contratto di lavoro a tempo determinato con possibilità di disdetta pattuita per contratto.
- Lavoratori su chiamata con rapporto di lavoro a tempo indeterminato, se il rapporto di lavoro è durato almeno 6 mesi e se il grado di occupazione presenta fluttuazioni basse (max. 20% di fluttuazioni su un arco di 12 mesi, max. 10% di fluttuazioni su un arco di 6 mesi, v. sotto).
- I formatori in possesso di un'autorizzazione dell'ufficio cantonale della formazione professionale che impiegano tempo per formare persone. 
</t>
        </r>
        <r>
          <rPr>
            <b/>
            <sz val="9"/>
            <color indexed="81"/>
            <rFont val="Segoe UI"/>
            <family val="2"/>
          </rPr>
          <t>Aventi diritto dal 20.12.2021 al 31.03.2022</t>
        </r>
        <r>
          <rPr>
            <sz val="9"/>
            <color indexed="81"/>
            <rFont val="Segoe UI"/>
            <family val="2"/>
          </rPr>
          <t>, se l'impresa è sottoposta all'obbligo del</t>
        </r>
        <r>
          <rPr>
            <b/>
            <sz val="9"/>
            <color indexed="81"/>
            <rFont val="Segoe UI"/>
            <family val="2"/>
          </rPr>
          <t xml:space="preserve"> 2G+</t>
        </r>
        <r>
          <rPr>
            <sz val="9"/>
            <color indexed="81"/>
            <rFont val="Segoe UI"/>
            <family val="2"/>
          </rPr>
          <t xml:space="preserve">
- Lavoratori su chiamata con rapporto di lavoro a tempo indeterminato, se il rapporto di lavoro è durato almeno 6 mesi e se il grado di occupazione presenta fluttuazioni eccessive, v. sotto.
- Persone impiegate a tempo determinato senza possibilità di disdetta pattuita per contratto
- Apprendisti
Le persone che non hanno diritto all’indennità non devono essere menzionate nel modulo. 
Vedere sotto.</t>
        </r>
      </text>
    </comment>
    <comment ref="F24" authorId="0" shapeId="0">
      <text>
        <r>
          <rPr>
            <sz val="9"/>
            <color indexed="81"/>
            <rFont val="Segoe UI"/>
            <family val="2"/>
          </rPr>
          <t xml:space="preserve">Tutti i lavoratori che nel mese citato sopra (nel periodo approvato dal servizio cantonale) sono stati interessati dal lavoro ridotto. 
</t>
        </r>
      </text>
    </comment>
    <comment ref="F26" authorId="0" shapeId="0">
      <text>
        <r>
          <rPr>
            <u/>
            <sz val="9"/>
            <color indexed="81"/>
            <rFont val="Segoe UI"/>
            <family val="2"/>
          </rPr>
          <t>Lavoratori con orario di lavoro concordato</t>
        </r>
        <r>
          <rPr>
            <sz val="9"/>
            <color indexed="81"/>
            <rFont val="Segoe UI"/>
            <family val="2"/>
          </rPr>
          <t xml:space="preserve">
Il totale delle ore nel mese citato sopra (inclusi tutti i giorni lavorativi, i giorni festivi e di vacanza, i giorni di lavoro anticipato ecc.) che i lavoratori aventi diritto devono normalmente prestare senza lavoro ridotto in base al contratto di lavoro (numero di lavoratori x numero di ore da prestare).
</t>
        </r>
        <r>
          <rPr>
            <u/>
            <sz val="9"/>
            <color indexed="81"/>
            <rFont val="Segoe UI"/>
            <family val="2"/>
          </rPr>
          <t>Esempio</t>
        </r>
        <r>
          <rPr>
            <sz val="9"/>
            <color indexed="81"/>
            <rFont val="Segoe UI"/>
            <family val="2"/>
          </rPr>
          <t xml:space="preserve"> di un lavoratore con un orario di lavoro convenuto di 40 ore/settimana o 8 ore/giorno
Maggio 2020: 21 giorni lavorativi (compresi 2 giorni festivi 1, Festa del lavoro e Ascensione) x orario di lavoro contrattuale di 8 ore/giorno = 168 ore previste 
=&gt; per questo lavoratore devono essere inserite 168 ore previste 
</t>
        </r>
        <r>
          <rPr>
            <u/>
            <sz val="9"/>
            <color indexed="81"/>
            <rFont val="Segoe UI"/>
            <family val="2"/>
          </rPr>
          <t>Lavoratori su chiamata</t>
        </r>
        <r>
          <rPr>
            <sz val="9"/>
            <color indexed="81"/>
            <rFont val="Segoe UI"/>
            <family val="2"/>
          </rPr>
          <t xml:space="preserve">
Vedere sotto.
</t>
        </r>
        <r>
          <rPr>
            <b/>
            <sz val="9"/>
            <color indexed="81"/>
            <rFont val="Segoe UI"/>
            <family val="2"/>
          </rPr>
          <t>Evidenziare il totale di ore previste nella documentazione aziendale.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 xml:space="preserve">Orario di lavoro ridotto nel mese citato sopra o solo nel periodo approvato dal servizio cantonale.
Calcolo delle ore per lavoro ridotto
</t>
        </r>
        <r>
          <rPr>
            <u/>
            <sz val="9"/>
            <color indexed="81"/>
            <rFont val="Segoe UI"/>
            <family val="2"/>
          </rPr>
          <t>Lavoratori con orario di lavoro concordato</t>
        </r>
        <r>
          <rPr>
            <sz val="9"/>
            <color indexed="81"/>
            <rFont val="Segoe UI"/>
            <family val="2"/>
          </rPr>
          <t xml:space="preserve">
Ore previste nel mese in corso
- meno le ore lavorate (inclusi le ore aggiuntive)
- meno le assenze retribuite/non retribuite come vacanze, giorni festivi, malattia, infortunio, servizio militare, servizio civile, scuola ecc.
=&gt;ore di lavoro ridotto
</t>
        </r>
        <r>
          <rPr>
            <u/>
            <sz val="9"/>
            <color indexed="81"/>
            <rFont val="Segoe UI"/>
            <family val="2"/>
          </rPr>
          <t>Lavoratori su chiamata</t>
        </r>
        <r>
          <rPr>
            <sz val="9"/>
            <color indexed="81"/>
            <rFont val="Segoe UI"/>
            <family val="2"/>
          </rPr>
          <t xml:space="preserve">
Vedere sotto.
</t>
        </r>
      </text>
    </comment>
    <comment ref="F31" authorId="0" shapeId="0">
      <text>
        <r>
          <rPr>
            <sz val="9"/>
            <color indexed="81"/>
            <rFont val="Segoe UI"/>
            <family val="2"/>
          </rPr>
          <t xml:space="preserve">Il salario mensile possibile soggetto ad AVS ammonta al massimo a Fr. 12’350.- a persona. 
</t>
        </r>
        <r>
          <rPr>
            <u/>
            <sz val="9"/>
            <color indexed="81"/>
            <rFont val="Segoe UI"/>
            <family val="2"/>
          </rPr>
          <t>La massa salariale soggetta ad AVS include quanto segue:</t>
        </r>
        <r>
          <rPr>
            <sz val="9"/>
            <color indexed="81"/>
            <rFont val="Segoe UI"/>
            <family val="2"/>
          </rPr>
          <t xml:space="preserve">
- Salario mensile inclusa 13a mensilità o gratifica (se concordato)
- salario orario inclusa 13a mensilità o gratifica (se concordato), indennità per vacanze e giorni festivi
- indennità soggette ad AVS, come ad esempio indennità per lavoro notturno, a turni e servizi di picchetto ecc., quota privata dell’auto aziendale
</t>
        </r>
        <r>
          <rPr>
            <u/>
            <sz val="9"/>
            <color indexed="81"/>
            <rFont val="Segoe UI"/>
            <family val="2"/>
          </rPr>
          <t>Non si deve considerate quanto segue:</t>
        </r>
        <r>
          <rPr>
            <sz val="9"/>
            <color indexed="81"/>
            <rFont val="Segoe UI"/>
            <family val="2"/>
          </rPr>
          <t xml:space="preserve">
- Indennità per ore di lavoro aggiuntivo
- Indennità per inconvenienti connessi al lavoro, come ad esempio indennità di cantiere e indennità per lavoro sporco 
- Rimborsi spese
</t>
        </r>
        <r>
          <rPr>
            <u/>
            <sz val="9"/>
            <color indexed="81"/>
            <rFont val="Segoe UI"/>
            <family val="2"/>
          </rPr>
          <t>Lavoratori su chiamata</t>
        </r>
        <r>
          <rPr>
            <sz val="9"/>
            <color indexed="81"/>
            <rFont val="Segoe UI"/>
            <family val="2"/>
          </rPr>
          <t xml:space="preserve">
Vedere sotto.
</t>
        </r>
        <r>
          <rPr>
            <b/>
            <sz val="9"/>
            <color indexed="81"/>
            <rFont val="Segoe UI"/>
            <family val="2"/>
          </rPr>
          <t>Evidenziare questi dati nella documentazione aziendale.</t>
        </r>
      </text>
    </comment>
    <comment ref="A33" authorId="0" shapeId="0">
      <text>
        <r>
          <rPr>
            <sz val="9"/>
            <color indexed="81"/>
            <rFont val="Segoe UI"/>
            <family val="2"/>
          </rPr>
          <t xml:space="preserve">Se appare l’avviso rosso, la massa salariale è superiore all’importo massimo possibile e deve essere modificata (numero di lavoratori aventi diritto x max Fr. 12’350.-).
</t>
        </r>
      </text>
    </comment>
    <comment ref="F36" authorId="1" shapeId="0">
      <text>
        <r>
          <rPr>
            <sz val="9"/>
            <color indexed="81"/>
            <rFont val="Segoe UI"/>
            <family val="2"/>
          </rPr>
          <t xml:space="preserve">Il giorno d’attesa è calcolato nel modo seguente:
la massa salariale di tutti i collaboratori aventi diritto diviso per il numero dei giorni civili del mese corrispondente, oppure – per il calcolo pro rata – diviso per il numero dei giorni civili del periodo corrispondente.
L’80 per cento di questo importo viene diviso per il numero dei collaboratori aventi diritto e moltiplicato per il numero dei collaboratori interessati dal lavoro ridotto.
</t>
        </r>
      </text>
    </comment>
  </commentList>
</comments>
</file>

<file path=xl/sharedStrings.xml><?xml version="1.0" encoding="utf-8"?>
<sst xmlns="http://schemas.openxmlformats.org/spreadsheetml/2006/main" count="75" uniqueCount="68">
  <si>
    <t>Fr.</t>
  </si>
  <si>
    <t xml:space="preserve">                                                    
</t>
  </si>
  <si>
    <t>Email</t>
  </si>
  <si>
    <t>Fehlermeldungen (werden ausgeblendet)</t>
  </si>
  <si>
    <t>Zulässige Monate</t>
  </si>
  <si>
    <t>AG-Beiträge</t>
  </si>
  <si>
    <t>Domanda e conteggio di indennità per lavoro ridotto</t>
  </si>
  <si>
    <r>
      <t>Per leggere le informazioni sui campi posizionare il cursore sull’angolino rosso.</t>
    </r>
    <r>
      <rPr>
        <sz val="11"/>
        <color theme="0"/>
        <rFont val="Arial"/>
        <family val="2"/>
      </rPr>
      <t xml:space="preserve"> xxxxxxx     </t>
    </r>
    <r>
      <rPr>
        <sz val="11"/>
        <color rgb="FFFF0000"/>
        <rFont val="Arial"/>
        <family val="2"/>
      </rPr>
      <t xml:space="preserve">  </t>
    </r>
  </si>
  <si>
    <t xml:space="preserve">Ditta </t>
  </si>
  <si>
    <t>Cassa di disoccupazione</t>
  </si>
  <si>
    <t>Settore d'esercizio</t>
  </si>
  <si>
    <t>No RIS + SE</t>
  </si>
  <si>
    <t>Persona responsabile</t>
  </si>
  <si>
    <t>Telefono</t>
  </si>
  <si>
    <t>Coordinate di pagamento (numero IBAN)</t>
  </si>
  <si>
    <t>Periodo di conteggio (mese)</t>
  </si>
  <si>
    <t>In via di principio il periodo di conteggio corrisponde sempre all'intero mese civile.</t>
  </si>
  <si>
    <t>Errore: non lo stesso mese</t>
  </si>
  <si>
    <r>
      <t>Calcolo pro rata</t>
    </r>
    <r>
      <rPr>
        <sz val="11"/>
        <rFont val="Arial"/>
        <family val="2"/>
      </rPr>
      <t xml:space="preserve"> (da compilare solo in casi eccezionali - cfr. spiegazioni sul retro)</t>
    </r>
  </si>
  <si>
    <t>Introduzione del lavoro ridotto</t>
  </si>
  <si>
    <t>Fine del lavoro ridotto</t>
  </si>
  <si>
    <t>Errore Data: il calcolo pro rata è ammissibile solo per lo stesso mese.</t>
  </si>
  <si>
    <t>I dati che seguono sono riferiti tutti al suddetto periodo di conteggio o - per il calcolo pro rata - al periodo indicato.</t>
  </si>
  <si>
    <t>Perdita di lavoro per ragioni economiche</t>
  </si>
  <si>
    <t>Numero di lavoratori aventi diritto</t>
  </si>
  <si>
    <t>Numero di lavoratori colpiti dal lavoro ridotto (LR)</t>
  </si>
  <si>
    <t>Errore Numero</t>
  </si>
  <si>
    <r>
      <rPr>
        <sz val="11"/>
        <color theme="1"/>
        <rFont val="Arial"/>
        <family val="2"/>
      </rPr>
      <t xml:space="preserve">Somma totale delle ore di lavoro previste di </t>
    </r>
    <r>
      <rPr>
        <u/>
        <sz val="11"/>
        <color theme="1"/>
        <rFont val="Arial"/>
        <family val="2"/>
      </rPr>
      <t>tutti i lavoratori aventi diritto</t>
    </r>
  </si>
  <si>
    <t>Ore</t>
  </si>
  <si>
    <r>
      <rPr>
        <sz val="11"/>
        <color theme="1"/>
        <rFont val="Arial"/>
        <family val="2"/>
      </rPr>
      <t xml:space="preserve">Somma totale delle ore perse per ragioni economiche </t>
    </r>
    <r>
      <rPr>
        <u/>
        <sz val="11"/>
        <color theme="1"/>
        <rFont val="Arial"/>
        <family val="2"/>
      </rPr>
      <t>di tutti i lavoratori colpiti dal LR</t>
    </r>
  </si>
  <si>
    <t>Perdita di lavoro per ragioni economiche in percentuale</t>
  </si>
  <si>
    <t>Errore Ore</t>
  </si>
  <si>
    <t>Il diritto non sussiste in caso di perdita inferiore al 10%</t>
  </si>
  <si>
    <t>Perdita di guadagno</t>
  </si>
  <si>
    <r>
      <t xml:space="preserve">Massa salariale soggetta all’obbligo di contribuzione AVS di </t>
    </r>
    <r>
      <rPr>
        <u/>
        <sz val="11"/>
        <rFont val="Arial"/>
        <family val="2"/>
      </rPr>
      <t>tutti i lavoratori aventi diritto</t>
    </r>
    <r>
      <rPr>
        <sz val="11"/>
        <rFont val="Arial"/>
        <family val="2"/>
      </rPr>
      <t xml:space="preserve">
(max. CHF 12'350 a persona)</t>
    </r>
  </si>
  <si>
    <t>Massa salariale per le ore perse (% di perdita di lavoro per ragioni economiche)</t>
  </si>
  <si>
    <t>La massa salariale soggetta all'obbligo di contribuzione AVS supera l'importo massimo  'numero lavoratori x max. 12'350 franchi'</t>
  </si>
  <si>
    <t>Calcolo dell’indennità</t>
  </si>
  <si>
    <t>Indennità dell’80% della massa salariale per le ore perse</t>
  </si>
  <si>
    <t>Indennità per lavoro ridotto</t>
  </si>
  <si>
    <t>L'importo per il giorno di attesa è maggiore o uguale alla perdita di lavoro.</t>
  </si>
  <si>
    <t>Perdita di lavoro minima non raggiunta</t>
  </si>
  <si>
    <t>Calcolo pro rata</t>
  </si>
  <si>
    <t xml:space="preserve">Se la perdita di lavoro minima del 10 per cento non viene raggiunta nel mese d’introduzione o cessazione di lavoro ridotto perché è stata calcolata per l’intero mese civile, è necessario riesaminare se questa percentuale è raggiunta durante la parte del periodo di conteggio per la quale l’indennità per lavoro ridotto è stata richiesta (ad esempio dal 1° al 10 o dal 14 al 30). E necessario un calcolo pro rata della somma delle ore di lavoro previste e della massa salariale soggetta all’obbligo di contribuzione AVS. Quest’ultime dovranno essere inserite nei campi corrispondenti. </t>
  </si>
  <si>
    <t>Massa salariale soggetta all’obbligo di contribuzione AVS</t>
  </si>
  <si>
    <r>
      <t xml:space="preserve">Incluse le indennità soggette all’obbligo di contribuzione AVS, nonché la percentuale dovuta sulla 13a mensilità o gratifica, indennità ferie e giorni festivi per i lavoratori in regime di salario orario, tuttavia per un totale di </t>
    </r>
    <r>
      <rPr>
        <u/>
        <sz val="10"/>
        <rFont val="Arial"/>
        <family val="2"/>
      </rPr>
      <t>max. Fr. 12'350 a persona</t>
    </r>
    <r>
      <rPr>
        <sz val="10"/>
        <rFont val="Arial"/>
        <family val="2"/>
      </rPr>
      <t>.
Sono esclusi risarcimenti per ore supplementari, indennità per inconvenienti connessi al lavoro, quali indennità per il lavoro nei cantieri o i lavori sporchi, e risarcimenti spese.</t>
    </r>
  </si>
  <si>
    <t>Informazioni che l'impresa deve comprovare</t>
  </si>
  <si>
    <t>I dati sulle ore di lavoro previste, sulle ore perse per ragioni economiche e sulla massa salariale devono essere comprovati tramite debita documentazione aziendale, come ad esempio gli elenchi delle ore e i libri paga.</t>
  </si>
  <si>
    <r>
      <rPr>
        <sz val="10"/>
        <color theme="1"/>
        <rFont val="Arial"/>
        <family val="2"/>
      </rPr>
      <t xml:space="preserve">Per un trattamento efficiente del conteggio e un versamento celere dell’indennità per lavoro ridotto invitiamo l’impresa a evidenziare nella documentazione aziendale </t>
    </r>
    <r>
      <rPr>
        <u/>
        <sz val="10"/>
        <color theme="1"/>
        <rFont val="Arial"/>
        <family val="2"/>
      </rPr>
      <t>il totale delle ore di lavoro previste e il totale della massa salariale soggetta all’obbligo di contribuzione AVS</t>
    </r>
    <r>
      <rPr>
        <sz val="10"/>
        <color theme="1"/>
        <rFont val="Arial"/>
        <family val="2"/>
      </rPr>
      <t>.</t>
    </r>
  </si>
  <si>
    <t>Termine d'inoltro</t>
  </si>
  <si>
    <t>La richiesta di indennità per lavoro ridotto deve essere presentata alla cassa di disoccupazione designata nel preavviso entro i tre mesi successivi alla scadenza di ogni periodo di conteggio. Questo termine si applica anche in caso di pendenza di una procedura (p.es. opposizione).</t>
  </si>
  <si>
    <t>Con la sua firma, il datore di lavoro conferma la veridicità di tutti i dati forniti. Conferma inoltre di aver versato ai lavoratori l’indennità per lavoro ridotto il giorno usuale di paga.</t>
  </si>
  <si>
    <t xml:space="preserve">Luogo e data  </t>
  </si>
  <si>
    <t>Timbro dell’azienda e firma avente valore legale</t>
  </si>
  <si>
    <t>Allegati:</t>
  </si>
  <si>
    <t>Meno 1 giorno di attesa (80%) per i lavoratori in modalità di lavoro ridotto</t>
  </si>
  <si>
    <t>Risultato intermedio</t>
  </si>
  <si>
    <t>- documentazione aziendale sulle ore di lavoro previste, sulle ore perse per ragioni economiche e sulla massa salariale, ad esempio elenchi delle ore e i libri paga
- modulo "Rapporto sulle ore perse per motivi economici"</t>
  </si>
  <si>
    <r>
      <t>Esempio per il mese di settembre 2020 (22 giorni civili):</t>
    </r>
    <r>
      <rPr>
        <u/>
        <sz val="10"/>
        <rFont val="Arial"/>
        <family val="2"/>
      </rPr>
      <t xml:space="preserve">
</t>
    </r>
    <r>
      <rPr>
        <sz val="10"/>
        <rFont val="Arial"/>
        <family val="2"/>
      </rPr>
      <t>Introduzione del lavoro ridotto 14.9.2020, ore di lavoro intero mese = 1'760, massa salariale soggetta all’obbligo di contribuzione AVS per l’intero mese = 80'000 franchi,
calcolo pro rata dal 14.9.20 al 30.9.20 (13 giorni):
ore di lavoro da prestare = 1'040 (1'760 / 22 x 13), massa salariale soggetta ad AVS = 47'272,70 franchi (80'000 / 22 x 13).</t>
    </r>
  </si>
  <si>
    <r>
      <rPr>
        <b/>
        <sz val="10"/>
        <rFont val="Arial"/>
        <family val="2"/>
      </rPr>
      <t>Persone non aventi diritto</t>
    </r>
    <r>
      <rPr>
        <sz val="10"/>
        <rFont val="Arial"/>
        <family val="2"/>
      </rPr>
      <t xml:space="preserve">
- Lavoratori, la cui perdita di lavoro non è determinabile (ad esempio rapporti di lavoro su chiamata che sono durati meno di 6 mesi) o il cui tempo di lavoro non è sufficientemente controllabile;
- Lavoratori il cui rapporto di lavoro è stato disdetto;
- Lavoratori con un rapporto di lavoro di durata determinata senza possibilità di disdetta pattuita per contratto o con un rapporto di tirocinio (vale fino al 19.12.2021 in generale, </t>
    </r>
    <r>
      <rPr>
        <b/>
        <sz val="10"/>
        <rFont val="Arial"/>
        <family val="2"/>
      </rPr>
      <t>dal 20.12.2021</t>
    </r>
    <r>
      <rPr>
        <sz val="10"/>
        <rFont val="Arial"/>
        <family val="2"/>
      </rPr>
      <t xml:space="preserve"> per le imprese che non sono sottoposte all'obbligo del </t>
    </r>
    <r>
      <rPr>
        <b/>
        <sz val="10"/>
        <rFont val="Arial"/>
        <family val="2"/>
      </rPr>
      <t>2G+</t>
    </r>
    <r>
      <rPr>
        <sz val="10"/>
        <rFont val="Arial"/>
        <family val="2"/>
      </rPr>
      <t xml:space="preserve"> - v. sotto); 
- Lavoratori su chiamata con rapporto di lavoro a tempo determinato e/o il cui grado di occupazione presenta eccessive fluttuazioni (vale fino al 19.12.2021 in generale, </t>
    </r>
    <r>
      <rPr>
        <b/>
        <sz val="10"/>
        <rFont val="Arial"/>
        <family val="2"/>
      </rPr>
      <t>dal 20.12.2021</t>
    </r>
    <r>
      <rPr>
        <sz val="10"/>
        <rFont val="Arial"/>
        <family val="2"/>
      </rPr>
      <t xml:space="preserve"> per le imprese che non sono sottoposte all'obbligo del </t>
    </r>
    <r>
      <rPr>
        <b/>
        <sz val="10"/>
        <rFont val="Arial"/>
        <family val="2"/>
      </rPr>
      <t>2G+</t>
    </r>
    <r>
      <rPr>
        <sz val="10"/>
        <rFont val="Arial"/>
        <family val="2"/>
      </rPr>
      <t xml:space="preserve"> - v. sotto);
- Lavoratori al servizio di un’organizzazione per lavoro temporaneo; 
- Persone che, in qualità di soci, di membri di un organo dirigente dell’azienda o finanziariamente partecipi della società, prendono parte alle decisioni del datore di lavoro o possono esercitarvi un influsso considerevole, nonché i loro coniugi o partner registrati che lavorano nell’azienda;
- Lavoratori che non accettano di essere posti in lavoro ridotto;
- Lavoratori che hanno raggiunto l'età pensionabile AVS
=&gt; Queste persone non vanno riportate nel conteggio.
</t>
    </r>
  </si>
  <si>
    <r>
      <rPr>
        <b/>
        <sz val="10"/>
        <rFont val="Arial"/>
        <family val="2"/>
      </rPr>
      <t>Le persone indicate di seguito hanno di principio diritto all'ILR</t>
    </r>
    <r>
      <rPr>
        <sz val="10"/>
        <rFont val="Arial"/>
        <family val="2"/>
      </rPr>
      <t xml:space="preserve">
</t>
    </r>
    <r>
      <rPr>
        <u/>
        <sz val="10"/>
        <rFont val="Arial"/>
        <family val="2"/>
      </rPr>
      <t>- Per le persone impiegate a tempo determinato con possibilità di disdetta pattuita per iscritto</t>
    </r>
    <r>
      <rPr>
        <sz val="10"/>
        <rFont val="Arial"/>
        <family val="2"/>
      </rPr>
      <t xml:space="preserve"> e con un grado di occupazione fisso.
</t>
    </r>
    <r>
      <rPr>
        <u/>
        <sz val="10"/>
        <rFont val="Arial"/>
        <family val="2"/>
      </rPr>
      <t>- Il diritto all'ILR per i lavoratori su chiamata con un grado di occupazione basse fluttuante</t>
    </r>
    <r>
      <rPr>
        <sz val="10"/>
        <rFont val="Arial"/>
        <family val="2"/>
      </rPr>
      <t xml:space="preserve"> può essere fatto valere in via permanente se sono
impiegate a tempo indeterminato e se il rapporto di lavoro è durato almeno 6 mesi. Le fluttuazioni del grado di occupazione possono ammontare al massimo al 20% del valore medio sull'arco di 12 mesi oppure al 10% del valore medio sull'arco di 6 mesi. Se l'arco di tempo è compreso tra 6 e 12 mesi la fluttuazione autorizzata aumenta dell'1,67% al mese. </t>
    </r>
  </si>
  <si>
    <t>Chiunque compila il presente modulo con indicazioni inveritiere o incomplete si espone a conseguenze di diritto penale (art. 105 segg. LADI).</t>
  </si>
  <si>
    <r>
      <rPr>
        <b/>
        <sz val="10"/>
        <rFont val="Arial"/>
        <family val="2"/>
      </rPr>
      <t>Dal 20.12.2021 al 31.03.2022 per i seguenti persone è lecito far valere il diritto all'ILR se l'impresa è sottoposta all'obbligo del 2G+</t>
    </r>
    <r>
      <rPr>
        <u/>
        <sz val="10"/>
        <rFont val="Arial"/>
        <family val="2"/>
      </rPr>
      <t xml:space="preserve">
- Apprendisti</t>
    </r>
    <r>
      <rPr>
        <sz val="10"/>
        <rFont val="Arial"/>
        <family val="2"/>
      </rPr>
      <t xml:space="preserve">
</t>
    </r>
    <r>
      <rPr>
        <u/>
        <sz val="10"/>
        <rFont val="Arial"/>
        <family val="2"/>
      </rPr>
      <t>- Per le persone impiegate a tempo determinato senza possibilità di disdetta,</t>
    </r>
    <r>
      <rPr>
        <sz val="10"/>
        <rFont val="Arial"/>
        <family val="2"/>
      </rPr>
      <t xml:space="preserve"> con un grado di occupazione fisso.
</t>
    </r>
    <r>
      <rPr>
        <u/>
        <sz val="10"/>
        <rFont val="Arial"/>
        <family val="2"/>
      </rPr>
      <t>- Per i lavoratori su chiamata con grado di occupazione soggetto a eccessive fluttuazioni,</t>
    </r>
    <r>
      <rPr>
        <sz val="10"/>
        <rFont val="Arial"/>
        <family val="2"/>
      </rPr>
      <t xml:space="preserve"> a patto che siano impiegati a tempo indeterminato e attivi nell'impresa da almeno 6 mesi.</t>
    </r>
  </si>
  <si>
    <t xml:space="preserve">Quanto segue vale per tutti i lavoratori su chiamata:
Il guadagno determinante e le ore mensili previste al mese sono calcolate sulla media degli ultimi 6 o 12 mesi (ossia degli ultimi 7, 8, 9 ecc. mesi, a seconda della durata dell'occupazione) prima dell'introduzione del lavoro ridotto. È decisivo il risultato più vantaggioso per il lavoratore. 
Il guadagno medio mensile viene incluso nella «Massa salariale soggetta all’obbligo di contribuzione AVS di tutti i lavoratori aventi diritto». L’orario previsto medio mensile viene incluso nella «Somma totale delle ore di lavoro previste di tutti i lavoratori aventi diritto». Le ore perse per motivi economici possono essere rivendicate solo nella misura delle ore medie mensili previste. </t>
  </si>
  <si>
    <r>
      <t xml:space="preserve">- Lavoratori, la cui perdita di lavoro non è determinabile (ad esempio rapporti di lavoro su chiamata che sono durati meno di 6 mesi) o il cui tempo di lavoro non è sufficientemente controllabile;
- Lavoratori il cui rapporto di lavoro è stato disdetto;
- Lavoratori con un rapporto di lavoro di durata determinata senza possibilità di disdetta pattuita per contratto o con un rapporto di tirocinio (vale fino al 19.12.2021 in generale, </t>
    </r>
    <r>
      <rPr>
        <b/>
        <sz val="10"/>
        <rFont val="Arial"/>
        <family val="2"/>
      </rPr>
      <t>dal 20.12.2021</t>
    </r>
    <r>
      <rPr>
        <sz val="10"/>
        <rFont val="Arial"/>
        <family val="2"/>
      </rPr>
      <t xml:space="preserve"> per le imprese che non sono sottoposte all'obbligo del </t>
    </r>
    <r>
      <rPr>
        <b/>
        <sz val="10"/>
        <rFont val="Arial"/>
        <family val="2"/>
      </rPr>
      <t>2G+</t>
    </r>
    <r>
      <rPr>
        <sz val="10"/>
        <rFont val="Arial"/>
        <family val="2"/>
      </rPr>
      <t xml:space="preserve"> - v. sotto); 
- Lavoratori su chiamata con rapporto di lavoro a tempo determinato e/o il cui grado di occupazione presenta eccessive fluttuazioni (vale fino al 19.12.2021 in generale, </t>
    </r>
    <r>
      <rPr>
        <b/>
        <sz val="10"/>
        <rFont val="Arial"/>
        <family val="2"/>
      </rPr>
      <t>dal 20.12.2021</t>
    </r>
    <r>
      <rPr>
        <sz val="10"/>
        <rFont val="Arial"/>
        <family val="2"/>
      </rPr>
      <t xml:space="preserve"> per le imprese che non sono sottoposte all'obbligo del </t>
    </r>
    <r>
      <rPr>
        <b/>
        <sz val="10"/>
        <rFont val="Arial"/>
        <family val="2"/>
      </rPr>
      <t>2G+</t>
    </r>
    <r>
      <rPr>
        <sz val="10"/>
        <rFont val="Arial"/>
        <family val="2"/>
      </rPr>
      <t xml:space="preserve"> - v. sotto);
- Lavoratori al servizio di un’organizzazione per lavoro temporaneo; 
- Persone che, in qualità di soci, di membri di un organo dirigente dell’azienda o finanziariamente partecipi della società, prendono parte alle decisioni del datore di lavoro o possono esercitarvi un influsso considerevole, nonché i loro coniugi o partner registrati che lavorano nell’azienda;
- Lavoratori che non accettano di essere posti in lavoro ridotto;
- Lavoratori che hanno raggiunto l'età pensionabile AVS
=&gt; Queste persone non vanno riportate nel conteggio.
</t>
    </r>
  </si>
  <si>
    <r>
      <t xml:space="preserve">Valido per il periodo di conteggio </t>
    </r>
    <r>
      <rPr>
        <b/>
        <sz val="11"/>
        <rFont val="Arial"/>
        <family val="2"/>
      </rPr>
      <t>dicembre 2021</t>
    </r>
    <r>
      <rPr>
        <sz val="11"/>
        <rFont val="Arial"/>
        <family val="2"/>
      </rPr>
      <t xml:space="preserve"> se in azienda </t>
    </r>
    <r>
      <rPr>
        <b/>
        <sz val="11"/>
        <rFont val="Arial"/>
        <family val="2"/>
      </rPr>
      <t>NON vi sono persone a basso reddito interessate dal lavoro ridotto (salario inferiore a 4'340 fr. al mese</t>
    </r>
    <r>
      <rPr>
        <sz val="11"/>
        <rFont val="Arial"/>
        <family val="2"/>
      </rPr>
      <t xml:space="preserve"> a tempo pieno; in caso di lavoro a tempo parziale si calcola in proporzione quanto guadagnerebbero al 100%).
</t>
    </r>
    <r>
      <rPr>
        <b/>
        <sz val="11"/>
        <rFont val="Arial"/>
        <family val="2"/>
      </rPr>
      <t>- Compresi ulteriori gruppi di aventi diritto per le imprese che 
dal 20.12.2021 sono sottoposte all'obbligo del 2G+</t>
    </r>
  </si>
  <si>
    <r>
      <rPr>
        <b/>
        <sz val="10"/>
        <color theme="1"/>
        <rFont val="Arial"/>
        <family val="2"/>
      </rPr>
      <t>Ulteriori gruppi di interesse applicabili a partire dal 20.12.2021 (v. riga 44)</t>
    </r>
    <r>
      <rPr>
        <sz val="10"/>
        <color theme="1"/>
        <rFont val="Arial"/>
        <family val="2"/>
      </rPr>
      <t xml:space="preserve">
Questi gruppi di persone possono essere indicati sul conteggio nel modo seguente: i salari e le ore dovute vengono registrati per il mese intero. Le ore perse, invece, possono essere dichiarate e conteggiate soltanto a partire dal 20.12.2021.
</t>
    </r>
  </si>
  <si>
    <r>
      <t xml:space="preserve">Il datore di lavoro conferma con la presente di far valere le perdite di lavoro per i nuovi gruppi di aventi diritto soltanto dal </t>
    </r>
    <r>
      <rPr>
        <b/>
        <sz val="10"/>
        <color theme="1"/>
        <rFont val="Arial"/>
        <family val="2"/>
      </rPr>
      <t xml:space="preserve">20.12.2021 </t>
    </r>
    <r>
      <rPr>
        <sz val="10"/>
        <color theme="1"/>
        <rFont val="Arial"/>
        <family val="2"/>
      </rPr>
      <t>e soltanto se è sottoposto all'</t>
    </r>
    <r>
      <rPr>
        <b/>
        <sz val="10"/>
        <color theme="1"/>
        <rFont val="Arial"/>
        <family val="2"/>
      </rPr>
      <t>obbligo del 2G+</t>
    </r>
    <r>
      <rPr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</si>
</sst>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mm\ yyyy"/>
    <numFmt numFmtId="166" formatCode="mmmm\ yyyy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9"/>
      <color indexed="81"/>
      <name val="Segoe U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  <font>
      <u/>
      <sz val="11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" fontId="2" fillId="0" borderId="0" xfId="0" applyNumberFormat="1" applyFont="1"/>
    <xf numFmtId="4" fontId="4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4" fillId="2" borderId="9" xfId="0" applyNumberFormat="1" applyFont="1" applyFill="1" applyBorder="1" applyAlignment="1" applyProtection="1">
      <alignment vertical="center"/>
      <protection locked="0"/>
    </xf>
    <xf numFmtId="4" fontId="5" fillId="0" borderId="14" xfId="0" applyNumberFormat="1" applyFont="1" applyBorder="1" applyAlignment="1">
      <alignment horizontal="right" vertical="center" wrapText="1"/>
    </xf>
    <xf numFmtId="10" fontId="5" fillId="3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49" fontId="5" fillId="0" borderId="4" xfId="0" applyNumberFormat="1" applyFont="1" applyFill="1" applyBorder="1" applyAlignment="1">
      <alignment vertical="center" wrapText="1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49" fontId="1" fillId="0" borderId="0" xfId="0" applyNumberFormat="1" applyFont="1" applyAlignment="1">
      <alignment horizontal="left" wrapText="1"/>
    </xf>
    <xf numFmtId="0" fontId="13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right" vertical="center"/>
    </xf>
    <xf numFmtId="164" fontId="16" fillId="0" borderId="7" xfId="0" applyNumberFormat="1" applyFont="1" applyFill="1" applyBorder="1" applyAlignment="1" applyProtection="1">
      <alignment horizontal="center" vertical="center"/>
    </xf>
    <xf numFmtId="0" fontId="17" fillId="0" borderId="8" xfId="0" applyNumberFormat="1" applyFont="1" applyFill="1" applyBorder="1" applyAlignment="1" applyProtection="1">
      <alignment horizontal="right" vertical="center"/>
    </xf>
    <xf numFmtId="14" fontId="16" fillId="0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1" fillId="0" borderId="7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left"/>
    </xf>
    <xf numFmtId="0" fontId="18" fillId="0" borderId="0" xfId="0" applyFont="1" applyAlignment="1">
      <alignment vertical="center"/>
    </xf>
    <xf numFmtId="165" fontId="0" fillId="4" borderId="0" xfId="0" applyNumberFormat="1" applyFill="1"/>
    <xf numFmtId="0" fontId="4" fillId="5" borderId="0" xfId="0" applyFont="1" applyFill="1" applyAlignment="1">
      <alignment vertical="center"/>
    </xf>
    <xf numFmtId="166" fontId="3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/>
    <xf numFmtId="4" fontId="2" fillId="0" borderId="7" xfId="0" applyNumberFormat="1" applyFont="1" applyBorder="1"/>
    <xf numFmtId="10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2" fillId="0" borderId="0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166" fontId="4" fillId="3" borderId="0" xfId="0" applyNumberFormat="1" applyFont="1" applyFill="1"/>
    <xf numFmtId="0" fontId="4" fillId="0" borderId="4" xfId="0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wrapText="1"/>
    </xf>
    <xf numFmtId="166" fontId="4" fillId="3" borderId="0" xfId="0" applyNumberFormat="1" applyFont="1" applyFill="1" applyAlignment="1">
      <alignment vertical="center"/>
    </xf>
    <xf numFmtId="1" fontId="11" fillId="2" borderId="0" xfId="0" applyNumberFormat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0" fillId="4" borderId="0" xfId="0" applyFill="1"/>
    <xf numFmtId="0" fontId="4" fillId="0" borderId="2" xfId="0" applyFont="1" applyBorder="1" applyAlignment="1">
      <alignment vertical="center"/>
    </xf>
    <xf numFmtId="10" fontId="4" fillId="0" borderId="0" xfId="0" applyNumberFormat="1" applyFont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17" fillId="0" borderId="0" xfId="0" applyNumberFormat="1" applyFont="1" applyAlignment="1">
      <alignment horizontal="right"/>
    </xf>
    <xf numFmtId="0" fontId="22" fillId="0" borderId="0" xfId="0" applyFont="1"/>
    <xf numFmtId="0" fontId="6" fillId="0" borderId="0" xfId="0" applyFont="1"/>
    <xf numFmtId="4" fontId="4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7" fillId="0" borderId="17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16" fillId="0" borderId="18" xfId="0" applyNumberFormat="1" applyFont="1" applyFill="1" applyBorder="1" applyAlignment="1" applyProtection="1">
      <alignment horizontal="center" vertical="center"/>
      <protection locked="0"/>
    </xf>
    <xf numFmtId="14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17" fillId="0" borderId="13" xfId="0" applyFont="1" applyFill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center"/>
    </xf>
    <xf numFmtId="49" fontId="1" fillId="2" borderId="0" xfId="0" applyNumberFormat="1" applyFont="1" applyFill="1" applyAlignment="1" applyProtection="1">
      <alignment horizontal="left" wrapText="1"/>
      <protection locked="0"/>
    </xf>
    <xf numFmtId="49" fontId="13" fillId="0" borderId="0" xfId="0" applyNumberFormat="1" applyFont="1" applyAlignment="1">
      <alignment horizontal="justify" vertical="top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Fill="1" applyAlignment="1">
      <alignment horizontal="justify" vertical="top" wrapText="1"/>
    </xf>
    <xf numFmtId="49" fontId="1" fillId="0" borderId="0" xfId="0" quotePrefix="1" applyNumberFormat="1" applyFont="1" applyFill="1" applyAlignment="1">
      <alignment horizontal="justify" vertical="top" wrapText="1"/>
    </xf>
  </cellXfs>
  <cellStyles count="1">
    <cellStyle name="Standard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26891</xdr:colOff>
      <xdr:row>0</xdr:row>
      <xdr:rowOff>304441</xdr:rowOff>
    </xdr:from>
    <xdr:to>
      <xdr:col>16</xdr:col>
      <xdr:colOff>181273</xdr:colOff>
      <xdr:row>1</xdr:row>
      <xdr:rowOff>450745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6191" y="304441"/>
          <a:ext cx="1449782" cy="451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9"/>
  <sheetViews>
    <sheetView showGridLines="0" tabSelected="1" zoomScale="115" zoomScaleNormal="115" workbookViewId="0">
      <selection activeCell="A64" sqref="A64:B64"/>
    </sheetView>
  </sheetViews>
  <sheetFormatPr baseColWidth="10" defaultColWidth="11" defaultRowHeight="14" x14ac:dyDescent="0.3"/>
  <cols>
    <col min="1" max="1" width="18.25" customWidth="1"/>
    <col min="2" max="2" width="19.6640625" customWidth="1"/>
    <col min="3" max="3" width="17.33203125" customWidth="1"/>
    <col min="4" max="4" width="25.58203125" customWidth="1"/>
    <col min="5" max="5" width="5.08203125" customWidth="1"/>
    <col min="6" max="6" width="17" customWidth="1"/>
    <col min="7" max="7" width="2.83203125" hidden="1" customWidth="1"/>
    <col min="8" max="8" width="15" hidden="1" customWidth="1"/>
    <col min="9" max="9" width="5.75" hidden="1" customWidth="1"/>
    <col min="10" max="10" width="6.08203125" hidden="1" customWidth="1"/>
    <col min="11" max="16" width="11" hidden="1" customWidth="1"/>
  </cols>
  <sheetData>
    <row r="1" spans="1:10" ht="24.65" customHeight="1" x14ac:dyDescent="0.3">
      <c r="A1" s="94" t="s">
        <v>6</v>
      </c>
      <c r="B1" s="94"/>
      <c r="C1" s="94"/>
      <c r="D1" s="94"/>
      <c r="E1" s="94"/>
      <c r="F1" s="94"/>
      <c r="G1" s="63"/>
      <c r="H1" s="29"/>
    </row>
    <row r="2" spans="1:10" ht="79" customHeight="1" x14ac:dyDescent="0.3">
      <c r="A2" s="95" t="s">
        <v>65</v>
      </c>
      <c r="B2" s="95"/>
      <c r="C2" s="95"/>
      <c r="D2" s="95"/>
      <c r="E2" s="95"/>
      <c r="F2" s="64"/>
      <c r="G2" s="65"/>
      <c r="H2" s="3"/>
      <c r="I2" s="3"/>
      <c r="J2" s="4"/>
    </row>
    <row r="3" spans="1:10" ht="18" customHeight="1" x14ac:dyDescent="0.3">
      <c r="A3" s="96" t="s">
        <v>7</v>
      </c>
      <c r="B3" s="96"/>
      <c r="C3" s="96"/>
      <c r="D3" s="96"/>
      <c r="E3" s="96"/>
      <c r="F3" s="96"/>
      <c r="G3" s="65"/>
      <c r="H3" s="3"/>
      <c r="I3" s="3"/>
      <c r="J3" s="4"/>
    </row>
    <row r="4" spans="1:10" s="5" customFormat="1" ht="18.75" customHeight="1" x14ac:dyDescent="0.3">
      <c r="A4" s="66" t="s">
        <v>8</v>
      </c>
      <c r="B4" s="67"/>
      <c r="C4" s="67"/>
      <c r="D4" s="68" t="s">
        <v>9</v>
      </c>
      <c r="E4" s="16"/>
      <c r="F4" s="17"/>
    </row>
    <row r="5" spans="1:10" s="5" customFormat="1" ht="18.75" customHeight="1" x14ac:dyDescent="0.3">
      <c r="A5" s="97"/>
      <c r="B5" s="98"/>
      <c r="C5" s="98"/>
      <c r="D5" s="99"/>
      <c r="E5" s="100"/>
      <c r="F5" s="101"/>
    </row>
    <row r="6" spans="1:10" s="5" customFormat="1" ht="18.75" customHeight="1" x14ac:dyDescent="0.3">
      <c r="A6" s="97"/>
      <c r="B6" s="98"/>
      <c r="C6" s="98"/>
      <c r="D6" s="102"/>
      <c r="E6" s="103"/>
      <c r="F6" s="104"/>
    </row>
    <row r="7" spans="1:10" s="5" customFormat="1" ht="18.75" customHeight="1" x14ac:dyDescent="0.3">
      <c r="A7" s="97"/>
      <c r="B7" s="98"/>
      <c r="C7" s="98"/>
      <c r="D7" s="102"/>
      <c r="E7" s="103"/>
      <c r="F7" s="104"/>
    </row>
    <row r="8" spans="1:10" s="5" customFormat="1" ht="18.75" customHeight="1" x14ac:dyDescent="0.3">
      <c r="A8" s="97"/>
      <c r="B8" s="98"/>
      <c r="C8" s="98"/>
      <c r="D8" s="105"/>
      <c r="E8" s="106"/>
      <c r="F8" s="107"/>
      <c r="H8" s="55" t="s">
        <v>4</v>
      </c>
      <c r="I8" s="5" t="s">
        <v>5</v>
      </c>
    </row>
    <row r="9" spans="1:10" s="5" customFormat="1" ht="18.75" customHeight="1" x14ac:dyDescent="0.3">
      <c r="A9" s="69" t="s">
        <v>10</v>
      </c>
      <c r="B9" s="108"/>
      <c r="C9" s="109"/>
      <c r="D9" s="30"/>
      <c r="E9" s="18"/>
      <c r="F9" s="19"/>
      <c r="H9" s="70">
        <v>44470</v>
      </c>
      <c r="I9" s="59">
        <v>6.4000000000000001E-2</v>
      </c>
    </row>
    <row r="10" spans="1:10" s="5" customFormat="1" ht="18.75" customHeight="1" x14ac:dyDescent="0.3">
      <c r="A10" s="71" t="s">
        <v>11</v>
      </c>
      <c r="B10" s="92"/>
      <c r="C10" s="93"/>
      <c r="D10" s="72"/>
      <c r="E10" s="21"/>
      <c r="F10" s="22"/>
      <c r="H10" s="70">
        <v>44501</v>
      </c>
      <c r="I10" s="59">
        <v>6.4000000000000001E-2</v>
      </c>
    </row>
    <row r="11" spans="1:10" s="5" customFormat="1" ht="18.75" customHeight="1" x14ac:dyDescent="0.3">
      <c r="A11" s="69" t="s">
        <v>12</v>
      </c>
      <c r="B11" s="108"/>
      <c r="C11" s="108"/>
      <c r="D11" s="72"/>
      <c r="E11" s="21"/>
      <c r="F11" s="22"/>
      <c r="H11" s="70">
        <v>44531</v>
      </c>
      <c r="I11" s="59">
        <v>6.4000000000000001E-2</v>
      </c>
    </row>
    <row r="12" spans="1:10" s="5" customFormat="1" ht="18.75" customHeight="1" x14ac:dyDescent="0.3">
      <c r="A12" s="69" t="s">
        <v>13</v>
      </c>
      <c r="B12" s="108"/>
      <c r="C12" s="108"/>
      <c r="D12" s="72"/>
      <c r="E12" s="21"/>
      <c r="F12" s="22"/>
      <c r="H12" s="73"/>
      <c r="I12" s="59"/>
    </row>
    <row r="13" spans="1:10" s="5" customFormat="1" ht="18.75" customHeight="1" x14ac:dyDescent="0.3">
      <c r="A13" s="20" t="s">
        <v>2</v>
      </c>
      <c r="B13" s="108"/>
      <c r="C13" s="108"/>
      <c r="D13" s="72"/>
      <c r="E13" s="21"/>
      <c r="F13" s="22"/>
    </row>
    <row r="14" spans="1:10" s="5" customFormat="1" ht="18.75" customHeight="1" x14ac:dyDescent="0.3">
      <c r="A14" s="69" t="s">
        <v>14</v>
      </c>
      <c r="B14" s="18"/>
      <c r="C14" s="21"/>
      <c r="D14" s="72"/>
      <c r="E14" s="21"/>
      <c r="F14" s="22"/>
    </row>
    <row r="15" spans="1:10" s="5" customFormat="1" ht="21.75" customHeight="1" x14ac:dyDescent="0.3">
      <c r="A15" s="114"/>
      <c r="B15" s="115"/>
      <c r="C15" s="115"/>
      <c r="D15" s="115"/>
      <c r="E15" s="115"/>
      <c r="F15" s="116"/>
    </row>
    <row r="16" spans="1:10" s="23" customFormat="1" ht="30" customHeight="1" x14ac:dyDescent="0.3">
      <c r="A16" s="50" t="s">
        <v>15</v>
      </c>
      <c r="B16" s="51"/>
      <c r="C16" s="56">
        <v>44531</v>
      </c>
      <c r="D16" s="117" t="s">
        <v>16</v>
      </c>
      <c r="E16" s="117"/>
      <c r="F16" s="118"/>
      <c r="G16" s="74">
        <f>IF(C16="","",NETWORKDAYS(C16,EOMONTH(C16,0)))</f>
        <v>23</v>
      </c>
      <c r="H16" s="47"/>
      <c r="J16" s="53" t="s">
        <v>3</v>
      </c>
    </row>
    <row r="17" spans="1:12" s="5" customFormat="1" ht="22.15" customHeight="1" x14ac:dyDescent="0.3">
      <c r="A17" s="119" t="str">
        <f>IF(OR(I17=I18,I17="",I18=""),"",J17)</f>
        <v/>
      </c>
      <c r="B17" s="119"/>
      <c r="C17" s="119"/>
      <c r="D17" s="119"/>
      <c r="E17" s="119"/>
      <c r="F17" s="119"/>
      <c r="G17" s="75"/>
      <c r="H17" s="2"/>
      <c r="I17" s="54" t="str">
        <f>IF(C16="","",TEXT(C16,"MM"))</f>
        <v>12</v>
      </c>
      <c r="J17" s="76" t="s">
        <v>17</v>
      </c>
    </row>
    <row r="18" spans="1:12" ht="36.65" customHeight="1" x14ac:dyDescent="0.3">
      <c r="A18" s="120" t="s">
        <v>18</v>
      </c>
      <c r="B18" s="121"/>
      <c r="C18" s="121"/>
      <c r="D18" s="121"/>
      <c r="E18" s="121"/>
      <c r="F18" s="122"/>
      <c r="G18" s="63"/>
      <c r="H18" s="29"/>
      <c r="I18" s="45" t="str">
        <f>IF(C19="","",TEXT(C19,"MM"))</f>
        <v/>
      </c>
      <c r="J18" s="77"/>
      <c r="L18" s="61"/>
    </row>
    <row r="19" spans="1:12" ht="22.9" customHeight="1" x14ac:dyDescent="0.3">
      <c r="A19" s="39"/>
      <c r="B19" s="38" t="s">
        <v>19</v>
      </c>
      <c r="C19" s="44"/>
      <c r="D19" s="38" t="s">
        <v>20</v>
      </c>
      <c r="E19" s="123"/>
      <c r="F19" s="124"/>
      <c r="G19" s="52">
        <f>IF(AND(C19&gt;0,E19&gt;0),NETWORKDAYS(C19,E19),G16)</f>
        <v>23</v>
      </c>
      <c r="H19" s="29"/>
      <c r="I19" s="45" t="str">
        <f>IF(E19="","",TEXT(E19,"MM"))</f>
        <v/>
      </c>
    </row>
    <row r="20" spans="1:12" ht="19.149999999999999" customHeight="1" x14ac:dyDescent="0.3">
      <c r="A20" s="40"/>
      <c r="B20" s="41"/>
      <c r="C20" s="42"/>
      <c r="D20" s="41"/>
      <c r="E20" s="46"/>
      <c r="F20" s="43">
        <f>IF(I18=I19,G19,J20)</f>
        <v>23</v>
      </c>
      <c r="G20" s="52"/>
      <c r="H20" s="29"/>
      <c r="J20" s="78" t="s">
        <v>21</v>
      </c>
    </row>
    <row r="21" spans="1:12" ht="32.5" customHeight="1" x14ac:dyDescent="0.3">
      <c r="A21" s="125" t="s">
        <v>22</v>
      </c>
      <c r="B21" s="125"/>
      <c r="C21" s="125"/>
      <c r="D21" s="125"/>
      <c r="E21" s="125"/>
      <c r="F21" s="125"/>
      <c r="G21" s="75"/>
      <c r="H21" s="29"/>
    </row>
    <row r="22" spans="1:12" ht="25.5" customHeight="1" x14ac:dyDescent="0.3">
      <c r="A22" s="126" t="s">
        <v>23</v>
      </c>
      <c r="B22" s="126"/>
      <c r="C22" s="126"/>
      <c r="D22" s="126"/>
      <c r="E22" s="79"/>
      <c r="F22" s="12"/>
      <c r="G22" s="2"/>
    </row>
    <row r="23" spans="1:12" ht="25.5" customHeight="1" x14ac:dyDescent="0.3">
      <c r="A23" s="60" t="s">
        <v>24</v>
      </c>
      <c r="B23" s="8"/>
      <c r="C23" s="8"/>
      <c r="D23" s="8"/>
      <c r="E23" s="2"/>
      <c r="F23" s="28"/>
      <c r="G23" s="2"/>
    </row>
    <row r="24" spans="1:12" ht="25.5" customHeight="1" x14ac:dyDescent="0.3">
      <c r="A24" s="60" t="s">
        <v>25</v>
      </c>
      <c r="B24" s="8"/>
      <c r="C24" s="8"/>
      <c r="D24" s="127" t="str">
        <f>IF(OR($F$24&gt;$F$23,F24&lt;1),J24,"")</f>
        <v>Errore Numero</v>
      </c>
      <c r="E24" s="128"/>
      <c r="F24" s="28"/>
      <c r="G24" s="2"/>
      <c r="J24" s="78" t="s">
        <v>26</v>
      </c>
    </row>
    <row r="25" spans="1:12" ht="15" customHeight="1" x14ac:dyDescent="0.3">
      <c r="A25" s="60"/>
      <c r="B25" s="8"/>
      <c r="C25" s="8"/>
      <c r="D25" s="8"/>
      <c r="E25" s="2"/>
      <c r="F25" s="27"/>
      <c r="G25" s="2"/>
    </row>
    <row r="26" spans="1:12" ht="25.5" customHeight="1" x14ac:dyDescent="0.3">
      <c r="A26" s="113" t="s">
        <v>27</v>
      </c>
      <c r="B26" s="113"/>
      <c r="C26" s="113"/>
      <c r="D26" s="113"/>
      <c r="E26" s="11" t="s">
        <v>28</v>
      </c>
      <c r="F26" s="24"/>
      <c r="G26" s="6"/>
    </row>
    <row r="27" spans="1:12" ht="25.5" customHeight="1" x14ac:dyDescent="0.3">
      <c r="A27" s="113" t="s">
        <v>29</v>
      </c>
      <c r="B27" s="113"/>
      <c r="C27" s="113"/>
      <c r="D27" s="113"/>
      <c r="E27" s="11" t="s">
        <v>28</v>
      </c>
      <c r="F27" s="24"/>
      <c r="G27" s="6"/>
    </row>
    <row r="28" spans="1:12" ht="25.5" customHeight="1" x14ac:dyDescent="0.3">
      <c r="A28" s="129" t="s">
        <v>30</v>
      </c>
      <c r="B28" s="129"/>
      <c r="C28" s="129"/>
      <c r="D28" s="129"/>
      <c r="E28" s="11"/>
      <c r="F28" s="26" t="e">
        <f>IF(F27&gt;F26,J28,F27/F26)</f>
        <v>#DIV/0!</v>
      </c>
      <c r="G28" s="7"/>
      <c r="J28" s="78" t="s">
        <v>31</v>
      </c>
    </row>
    <row r="29" spans="1:12" ht="16.5" customHeight="1" x14ac:dyDescent="0.3">
      <c r="A29" s="2"/>
      <c r="B29" s="2"/>
      <c r="C29" s="2"/>
      <c r="D29" s="2"/>
      <c r="E29" s="2"/>
      <c r="F29" s="80" t="s">
        <v>32</v>
      </c>
      <c r="G29" s="8"/>
    </row>
    <row r="30" spans="1:12" ht="25.5" customHeight="1" x14ac:dyDescent="0.3">
      <c r="A30" s="126" t="s">
        <v>33</v>
      </c>
      <c r="B30" s="126"/>
      <c r="C30" s="126"/>
      <c r="D30" s="126"/>
      <c r="E30" s="79"/>
      <c r="F30" s="81"/>
      <c r="G30" s="62"/>
    </row>
    <row r="31" spans="1:12" ht="33.65" customHeight="1" x14ac:dyDescent="0.3">
      <c r="A31" s="110" t="s">
        <v>34</v>
      </c>
      <c r="B31" s="110"/>
      <c r="C31" s="110"/>
      <c r="D31" s="110"/>
      <c r="E31" s="11" t="s">
        <v>0</v>
      </c>
      <c r="F31" s="24"/>
      <c r="G31" s="2"/>
    </row>
    <row r="32" spans="1:12" ht="25.5" customHeight="1" x14ac:dyDescent="0.3">
      <c r="A32" s="113" t="s">
        <v>35</v>
      </c>
      <c r="B32" s="113"/>
      <c r="C32" s="113"/>
      <c r="D32" s="113"/>
      <c r="E32" s="11" t="s">
        <v>0</v>
      </c>
      <c r="F32" s="10" t="e">
        <f>ROUND(IF(F31&gt;F23*12350,"",F31*F28)*20,0)/20</f>
        <v>#DIV/0!</v>
      </c>
      <c r="G32" s="111"/>
      <c r="H32" s="112"/>
    </row>
    <row r="33" spans="1:15" ht="26.5" customHeight="1" x14ac:dyDescent="0.3">
      <c r="A33" s="130" t="str">
        <f>IF($F$31&gt;$F$23*12350,J33,"")</f>
        <v/>
      </c>
      <c r="B33" s="130"/>
      <c r="C33" s="130"/>
      <c r="D33" s="130"/>
      <c r="E33" s="130"/>
      <c r="F33" s="130"/>
      <c r="G33" s="2"/>
      <c r="J33" s="78" t="s">
        <v>36</v>
      </c>
    </row>
    <row r="34" spans="1:15" ht="25.5" customHeight="1" x14ac:dyDescent="0.3">
      <c r="A34" s="126" t="s">
        <v>37</v>
      </c>
      <c r="B34" s="126"/>
      <c r="C34" s="126"/>
      <c r="D34" s="126"/>
      <c r="E34" s="79"/>
      <c r="F34" s="12"/>
      <c r="G34" s="62"/>
    </row>
    <row r="35" spans="1:15" ht="25.5" customHeight="1" x14ac:dyDescent="0.3">
      <c r="A35" s="129" t="s">
        <v>38</v>
      </c>
      <c r="B35" s="129"/>
      <c r="C35" s="129"/>
      <c r="D35" s="129"/>
      <c r="E35" s="13" t="s">
        <v>0</v>
      </c>
      <c r="F35" s="10" t="e">
        <f>ROUND(IF(OR(F28&lt;0.1,F32="",F32&lt;0.05,A17="Errore: non lo stesso mese",F20="Errore Data: il calcolo pro rata è ammissibile solo per lo stesso mese.",D24="Errore Numero"),"",F32*0.8)*20,0)/20</f>
        <v>#DIV/0!</v>
      </c>
      <c r="G35" s="63"/>
      <c r="H35" s="29"/>
    </row>
    <row r="36" spans="1:15" ht="25.15" customHeight="1" x14ac:dyDescent="0.3">
      <c r="A36" s="110" t="s">
        <v>55</v>
      </c>
      <c r="B36" s="144"/>
      <c r="C36" s="144"/>
      <c r="D36" s="144"/>
      <c r="E36" s="13" t="s">
        <v>0</v>
      </c>
      <c r="F36" s="15" t="e">
        <f>ROUND(IF(F35="","",-(G36/F23)*F24)*20,0)/20</f>
        <v>#DIV/0!</v>
      </c>
      <c r="G36" s="134">
        <f>(F31/F20)*0.8</f>
        <v>0</v>
      </c>
      <c r="H36" s="135"/>
      <c r="J36" s="77"/>
    </row>
    <row r="37" spans="1:15" ht="25.15" customHeight="1" x14ac:dyDescent="0.3">
      <c r="A37" s="110" t="s">
        <v>56</v>
      </c>
      <c r="B37" s="110"/>
      <c r="C37" s="110"/>
      <c r="D37" s="110"/>
      <c r="E37" s="13" t="s">
        <v>0</v>
      </c>
      <c r="F37" s="15" t="e">
        <f>IF(C39="L'importo per il giorno di attesa è maggiore o uguale alla perdita di lavoro.","",ROUND(SUM(F35:F36)*20,0)/20)</f>
        <v>#DIV/0!</v>
      </c>
      <c r="G37" s="85"/>
      <c r="H37" s="86"/>
      <c r="J37" s="77"/>
    </row>
    <row r="38" spans="1:15" ht="31.5" customHeight="1" thickBot="1" x14ac:dyDescent="0.35">
      <c r="A38" s="131" t="str">
        <f>IF(ISBLANK(C16),"",TEXT(VLOOKUP($C$16,$H$9:$I$12,2,FALSE),"0.000%"))&amp;" di contributi alle assicurazioni sociali del datore di lavoro (AVS/AI/IPG/AD) della massa salariale per le ore perse"</f>
        <v>6.400% di contributi alle assicurazioni sociali del datore di lavoro (AVS/AI/IPG/AD) della massa salariale per le ore perse</v>
      </c>
      <c r="B38" s="131"/>
      <c r="C38" s="131"/>
      <c r="D38" s="131"/>
      <c r="E38" s="13" t="s">
        <v>0</v>
      </c>
      <c r="F38" s="15" t="e">
        <f>IF(AB38=0,ROUND(IF(F35="","",F32*VLOOKUP($C$16,$H$9:$I$12,2,FALSE))*20,0)/20,AB38)</f>
        <v>#DIV/0!</v>
      </c>
      <c r="G38" s="132"/>
      <c r="H38" s="133"/>
    </row>
    <row r="39" spans="1:15" ht="27.65" customHeight="1" thickBot="1" x14ac:dyDescent="0.35">
      <c r="A39" s="48" t="s">
        <v>39</v>
      </c>
      <c r="B39" s="49"/>
      <c r="C39" s="137" t="e">
        <f>IF((G36/F23)*F24&gt;=F35,J39,"")</f>
        <v>#DIV/0!</v>
      </c>
      <c r="D39" s="137"/>
      <c r="E39" s="14" t="s">
        <v>0</v>
      </c>
      <c r="F39" s="25" t="e">
        <f>IF(F28&lt;0.1,"",ROUND(SUM(F37:F38)*20,0)/20)</f>
        <v>#DIV/0!</v>
      </c>
      <c r="G39" s="138"/>
      <c r="H39" s="133"/>
      <c r="J39" s="78" t="s">
        <v>40</v>
      </c>
    </row>
    <row r="40" spans="1:15" ht="1.5" customHeight="1" x14ac:dyDescent="0.3">
      <c r="A40" s="29"/>
      <c r="B40" s="29"/>
      <c r="C40" s="29"/>
      <c r="D40" s="29"/>
      <c r="E40" s="29"/>
      <c r="F40" s="82" t="e">
        <f>IF(F28&lt;0.1,J40,"")</f>
        <v>#DIV/0!</v>
      </c>
      <c r="J40" s="78" t="s">
        <v>41</v>
      </c>
    </row>
    <row r="41" spans="1:15" ht="5" customHeight="1" x14ac:dyDescent="0.3">
      <c r="J41" s="78"/>
    </row>
    <row r="42" spans="1:15" x14ac:dyDescent="0.3">
      <c r="A42" s="147" t="s">
        <v>59</v>
      </c>
      <c r="B42" s="147"/>
      <c r="C42" s="147"/>
      <c r="D42" s="147"/>
      <c r="E42" s="147"/>
      <c r="F42" s="147"/>
      <c r="J42" s="78"/>
    </row>
    <row r="43" spans="1:15" ht="189" customHeight="1" x14ac:dyDescent="0.3">
      <c r="A43" s="148" t="s">
        <v>64</v>
      </c>
      <c r="B43" s="147"/>
      <c r="C43" s="147"/>
      <c r="D43" s="147"/>
      <c r="E43" s="147"/>
      <c r="F43" s="147"/>
    </row>
    <row r="44" spans="1:15" ht="75.5" customHeight="1" x14ac:dyDescent="0.3">
      <c r="A44" s="140" t="s">
        <v>62</v>
      </c>
      <c r="B44" s="140"/>
      <c r="C44" s="140"/>
      <c r="D44" s="140"/>
      <c r="E44" s="140"/>
      <c r="F44" s="140"/>
      <c r="G44" s="29"/>
      <c r="H44" s="29"/>
    </row>
    <row r="45" spans="1:15" ht="92" customHeight="1" x14ac:dyDescent="0.3">
      <c r="A45" s="139" t="s">
        <v>60</v>
      </c>
      <c r="B45" s="139"/>
      <c r="C45" s="139"/>
      <c r="D45" s="139"/>
      <c r="E45" s="139"/>
      <c r="F45" s="139"/>
    </row>
    <row r="46" spans="1:15" ht="91" customHeight="1" x14ac:dyDescent="0.3">
      <c r="A46" s="145" t="s">
        <v>63</v>
      </c>
      <c r="B46" s="145"/>
      <c r="C46" s="145"/>
      <c r="D46" s="145"/>
      <c r="E46" s="145"/>
      <c r="F46" s="145"/>
      <c r="K46" s="87"/>
      <c r="L46" s="87"/>
      <c r="M46" s="87"/>
      <c r="N46" s="87"/>
      <c r="O46" s="87"/>
    </row>
    <row r="47" spans="1:15" ht="18" customHeight="1" x14ac:dyDescent="0.3">
      <c r="A47" s="88" t="s">
        <v>42</v>
      </c>
      <c r="B47" s="33"/>
      <c r="C47" s="33"/>
      <c r="D47" s="33"/>
      <c r="E47" s="33"/>
      <c r="F47" s="34"/>
    </row>
    <row r="48" spans="1:15" ht="66" customHeight="1" x14ac:dyDescent="0.3">
      <c r="A48" s="145" t="s">
        <v>43</v>
      </c>
      <c r="B48" s="145"/>
      <c r="C48" s="145"/>
      <c r="D48" s="145"/>
      <c r="E48" s="145"/>
      <c r="F48" s="145"/>
    </row>
    <row r="49" spans="1:8" ht="69.650000000000006" customHeight="1" x14ac:dyDescent="0.3">
      <c r="A49" s="145" t="s">
        <v>58</v>
      </c>
      <c r="B49" s="145"/>
      <c r="C49" s="145"/>
      <c r="D49" s="145"/>
      <c r="E49" s="145"/>
      <c r="F49" s="145"/>
    </row>
    <row r="50" spans="1:8" x14ac:dyDescent="0.3">
      <c r="A50" s="37" t="s">
        <v>44</v>
      </c>
      <c r="B50" s="33"/>
      <c r="C50" s="33"/>
      <c r="D50" s="33"/>
      <c r="E50" s="33"/>
      <c r="F50" s="34"/>
    </row>
    <row r="51" spans="1:8" ht="56.25" customHeight="1" x14ac:dyDescent="0.3">
      <c r="A51" s="145" t="s">
        <v>45</v>
      </c>
      <c r="B51" s="145"/>
      <c r="C51" s="145"/>
      <c r="D51" s="145"/>
      <c r="E51" s="145"/>
      <c r="F51" s="145"/>
    </row>
    <row r="52" spans="1:8" x14ac:dyDescent="0.3">
      <c r="A52" s="136" t="s">
        <v>46</v>
      </c>
      <c r="B52" s="136"/>
      <c r="C52" s="136"/>
      <c r="D52" s="136"/>
      <c r="E52" s="136"/>
      <c r="F52" s="136"/>
    </row>
    <row r="53" spans="1:8" ht="24.5" customHeight="1" x14ac:dyDescent="0.3">
      <c r="A53" s="90" t="s">
        <v>47</v>
      </c>
      <c r="B53" s="90"/>
      <c r="C53" s="90"/>
      <c r="D53" s="90"/>
      <c r="E53" s="90"/>
      <c r="F53" s="90"/>
    </row>
    <row r="54" spans="1:8" ht="30" customHeight="1" x14ac:dyDescent="0.3">
      <c r="A54" s="90" t="s">
        <v>48</v>
      </c>
      <c r="B54" s="90"/>
      <c r="C54" s="90"/>
      <c r="D54" s="90"/>
      <c r="E54" s="90"/>
      <c r="F54" s="90"/>
    </row>
    <row r="55" spans="1:8" ht="7" hidden="1" customHeight="1" x14ac:dyDescent="0.35">
      <c r="A55" s="1"/>
      <c r="B55" s="1"/>
      <c r="C55" s="1"/>
      <c r="D55" s="1"/>
      <c r="E55" s="1"/>
      <c r="F55" s="9"/>
      <c r="G55" s="29"/>
      <c r="H55" s="29"/>
    </row>
    <row r="56" spans="1:8" x14ac:dyDescent="0.3">
      <c r="A56" s="83" t="s">
        <v>49</v>
      </c>
      <c r="B56" s="31"/>
      <c r="C56" s="31"/>
      <c r="D56" s="31"/>
      <c r="E56" s="31"/>
      <c r="F56" s="32"/>
    </row>
    <row r="57" spans="1:8" ht="42" customHeight="1" x14ac:dyDescent="0.3">
      <c r="A57" s="90" t="s">
        <v>50</v>
      </c>
      <c r="B57" s="90"/>
      <c r="C57" s="90"/>
      <c r="D57" s="90"/>
      <c r="E57" s="90"/>
      <c r="F57" s="90"/>
    </row>
    <row r="58" spans="1:8" ht="41.5" customHeight="1" x14ac:dyDescent="0.3">
      <c r="A58" s="89" t="s">
        <v>66</v>
      </c>
      <c r="B58" s="90"/>
      <c r="C58" s="90"/>
      <c r="D58" s="90"/>
      <c r="E58" s="90"/>
      <c r="F58" s="90"/>
    </row>
    <row r="59" spans="1:8" ht="27" customHeight="1" x14ac:dyDescent="0.3">
      <c r="A59" s="89" t="s">
        <v>67</v>
      </c>
      <c r="B59" s="91"/>
      <c r="C59" s="91"/>
      <c r="D59" s="91"/>
      <c r="E59" s="91"/>
      <c r="F59" s="91"/>
      <c r="G59" s="29"/>
      <c r="H59" s="29"/>
    </row>
    <row r="60" spans="1:8" ht="28" customHeight="1" x14ac:dyDescent="0.3">
      <c r="A60" s="145" t="s">
        <v>51</v>
      </c>
      <c r="B60" s="145"/>
      <c r="C60" s="145"/>
      <c r="D60" s="145"/>
      <c r="E60" s="145"/>
      <c r="F60" s="145"/>
    </row>
    <row r="61" spans="1:8" ht="25" customHeight="1" x14ac:dyDescent="0.3">
      <c r="A61" s="146" t="s">
        <v>61</v>
      </c>
      <c r="B61" s="146"/>
      <c r="C61" s="146"/>
      <c r="D61" s="146"/>
      <c r="E61" s="146"/>
      <c r="F61" s="146"/>
      <c r="G61" s="29"/>
      <c r="H61" s="29"/>
    </row>
    <row r="62" spans="1:8" x14ac:dyDescent="0.3">
      <c r="A62" s="31" t="s">
        <v>52</v>
      </c>
      <c r="B62" s="31"/>
      <c r="C62" s="31"/>
      <c r="D62" s="31" t="s">
        <v>53</v>
      </c>
      <c r="E62" s="31"/>
      <c r="F62" s="31"/>
    </row>
    <row r="63" spans="1:8" ht="6" customHeight="1" x14ac:dyDescent="0.3">
      <c r="A63" s="141"/>
      <c r="B63" s="141"/>
      <c r="C63" s="31"/>
      <c r="D63" s="31"/>
      <c r="E63" s="31"/>
      <c r="F63" s="31"/>
    </row>
    <row r="64" spans="1:8" ht="15" customHeight="1" x14ac:dyDescent="0.3">
      <c r="A64" s="142" t="s">
        <v>1</v>
      </c>
      <c r="B64" s="142"/>
      <c r="C64" s="35"/>
      <c r="D64" s="35"/>
      <c r="E64" s="35"/>
      <c r="F64" s="35"/>
    </row>
    <row r="65" spans="1:8" ht="5.5" customHeight="1" x14ac:dyDescent="0.35">
      <c r="A65" s="57"/>
      <c r="B65" s="57"/>
      <c r="C65" s="1"/>
      <c r="D65" s="1"/>
      <c r="E65" s="1"/>
      <c r="F65" s="9"/>
      <c r="G65" s="29"/>
      <c r="H65" s="29"/>
    </row>
    <row r="66" spans="1:8" ht="5.5" customHeight="1" x14ac:dyDescent="0.35">
      <c r="A66" s="1"/>
      <c r="B66" s="1"/>
      <c r="C66" s="1"/>
      <c r="D66" s="57"/>
      <c r="E66" s="57"/>
      <c r="F66" s="58"/>
      <c r="G66" s="29"/>
      <c r="H66" s="29"/>
    </row>
    <row r="67" spans="1:8" ht="39" customHeight="1" x14ac:dyDescent="0.3">
      <c r="A67" s="36" t="s">
        <v>54</v>
      </c>
      <c r="B67" s="143" t="s">
        <v>57</v>
      </c>
      <c r="C67" s="143"/>
      <c r="D67" s="143"/>
      <c r="E67" s="143"/>
      <c r="F67" s="143"/>
    </row>
    <row r="68" spans="1:8" ht="15.5" x14ac:dyDescent="0.35">
      <c r="A68" s="84"/>
      <c r="B68" s="84"/>
      <c r="C68" s="84"/>
      <c r="D68" s="84"/>
      <c r="E68" s="84"/>
      <c r="F68" s="84"/>
    </row>
    <row r="69" spans="1:8" ht="15.5" x14ac:dyDescent="0.35">
      <c r="A69" s="84"/>
      <c r="B69" s="84"/>
      <c r="C69" s="84"/>
      <c r="D69" s="84"/>
      <c r="E69" s="84"/>
      <c r="F69" s="84"/>
    </row>
  </sheetData>
  <sheetProtection password="8E1A" sheet="1" selectLockedCells="1"/>
  <mergeCells count="60">
    <mergeCell ref="A63:B63"/>
    <mergeCell ref="A64:B64"/>
    <mergeCell ref="B67:F67"/>
    <mergeCell ref="A36:D36"/>
    <mergeCell ref="A57:F57"/>
    <mergeCell ref="A60:F60"/>
    <mergeCell ref="A61:F61"/>
    <mergeCell ref="A53:F53"/>
    <mergeCell ref="A54:F54"/>
    <mergeCell ref="A42:F42"/>
    <mergeCell ref="A43:F43"/>
    <mergeCell ref="A46:F46"/>
    <mergeCell ref="A48:F48"/>
    <mergeCell ref="A49:F49"/>
    <mergeCell ref="A51:F51"/>
    <mergeCell ref="G38:H38"/>
    <mergeCell ref="G36:H36"/>
    <mergeCell ref="A37:D37"/>
    <mergeCell ref="A52:F52"/>
    <mergeCell ref="C39:D39"/>
    <mergeCell ref="G39:H39"/>
    <mergeCell ref="A45:F45"/>
    <mergeCell ref="A44:F44"/>
    <mergeCell ref="A32:D32"/>
    <mergeCell ref="A33:F33"/>
    <mergeCell ref="A34:D34"/>
    <mergeCell ref="A35:D35"/>
    <mergeCell ref="A38:D38"/>
    <mergeCell ref="G32:H32"/>
    <mergeCell ref="A26:D26"/>
    <mergeCell ref="B11:C11"/>
    <mergeCell ref="B12:C12"/>
    <mergeCell ref="B13:C13"/>
    <mergeCell ref="A15:F15"/>
    <mergeCell ref="D16:F16"/>
    <mergeCell ref="A17:F17"/>
    <mergeCell ref="A18:F18"/>
    <mergeCell ref="E19:F19"/>
    <mergeCell ref="A21:F21"/>
    <mergeCell ref="A22:D22"/>
    <mergeCell ref="D24:E24"/>
    <mergeCell ref="A27:D27"/>
    <mergeCell ref="A28:D28"/>
    <mergeCell ref="A30:D30"/>
    <mergeCell ref="A58:F58"/>
    <mergeCell ref="A59:F59"/>
    <mergeCell ref="B10:C10"/>
    <mergeCell ref="A1:F1"/>
    <mergeCell ref="A2:E2"/>
    <mergeCell ref="A3:F3"/>
    <mergeCell ref="A5:C5"/>
    <mergeCell ref="D5:F5"/>
    <mergeCell ref="A6:C6"/>
    <mergeCell ref="D6:F6"/>
    <mergeCell ref="A7:C7"/>
    <mergeCell ref="D7:F7"/>
    <mergeCell ref="A8:C8"/>
    <mergeCell ref="D8:F8"/>
    <mergeCell ref="B9:C9"/>
    <mergeCell ref="A31:D31"/>
  </mergeCells>
  <conditionalFormatting sqref="F28">
    <cfRule type="containsErrors" dxfId="29" priority="28">
      <formula>ISERROR(F28)</formula>
    </cfRule>
    <cfRule type="cellIs" dxfId="28" priority="29" operator="lessThan">
      <formula>0.1</formula>
    </cfRule>
    <cfRule type="expression" dxfId="27" priority="30">
      <formula>$F$27&gt;$F$26</formula>
    </cfRule>
  </conditionalFormatting>
  <conditionalFormatting sqref="A33">
    <cfRule type="expression" dxfId="26" priority="26">
      <formula>$F$31&gt;$F$23*12350</formula>
    </cfRule>
  </conditionalFormatting>
  <conditionalFormatting sqref="D24:E24">
    <cfRule type="expression" dxfId="25" priority="9">
      <formula>AND($F$23="",$F$24="")</formula>
    </cfRule>
    <cfRule type="expression" dxfId="24" priority="27">
      <formula>OR($F$24&gt;$F$23,F24&lt;1,F24="")</formula>
    </cfRule>
  </conditionalFormatting>
  <conditionalFormatting sqref="F32">
    <cfRule type="containsErrors" dxfId="23" priority="25">
      <formula>ISERROR(F32)</formula>
    </cfRule>
  </conditionalFormatting>
  <conditionalFormatting sqref="A20:F20">
    <cfRule type="expression" dxfId="22" priority="24">
      <formula>AND($C$16="",$C$19&gt;0,$E$19&gt;0)</formula>
    </cfRule>
  </conditionalFormatting>
  <conditionalFormatting sqref="A16:B16">
    <cfRule type="expression" dxfId="21" priority="23">
      <formula>$C$16&gt;0</formula>
    </cfRule>
  </conditionalFormatting>
  <conditionalFormatting sqref="H19:H20">
    <cfRule type="expression" dxfId="20" priority="22">
      <formula>$H$19&gt;0</formula>
    </cfRule>
  </conditionalFormatting>
  <conditionalFormatting sqref="F20">
    <cfRule type="containsErrors" dxfId="19" priority="10">
      <formula>ISERROR(F20)</formula>
    </cfRule>
    <cfRule type="expression" dxfId="18" priority="21">
      <formula>$F$20=0</formula>
    </cfRule>
  </conditionalFormatting>
  <conditionalFormatting sqref="E20">
    <cfRule type="expression" dxfId="17" priority="20">
      <formula>$F$20=0</formula>
    </cfRule>
  </conditionalFormatting>
  <conditionalFormatting sqref="G16">
    <cfRule type="expression" dxfId="16" priority="19">
      <formula>$G$16=""</formula>
    </cfRule>
  </conditionalFormatting>
  <conditionalFormatting sqref="G19:G20">
    <cfRule type="expression" dxfId="15" priority="18">
      <formula>$G$19=0</formula>
    </cfRule>
  </conditionalFormatting>
  <conditionalFormatting sqref="F35">
    <cfRule type="containsErrors" dxfId="14" priority="17">
      <formula>ISERROR(F35)</formula>
    </cfRule>
  </conditionalFormatting>
  <conditionalFormatting sqref="F40">
    <cfRule type="containsErrors" dxfId="13" priority="15">
      <formula>ISERROR(F40)</formula>
    </cfRule>
    <cfRule type="expression" dxfId="12" priority="16">
      <formula>$F$23&lt;0.1</formula>
    </cfRule>
  </conditionalFormatting>
  <conditionalFormatting sqref="C39:D39">
    <cfRule type="containsErrors" dxfId="11" priority="13">
      <formula>ISERROR(C39)</formula>
    </cfRule>
  </conditionalFormatting>
  <conditionalFormatting sqref="F39">
    <cfRule type="containsErrors" dxfId="10" priority="1">
      <formula>ISERROR(F39)</formula>
    </cfRule>
    <cfRule type="expression" dxfId="9" priority="14">
      <formula>$C$39="L'importo per il giorno di attesa è maggiore o uguale alla perdita di lavoro."</formula>
    </cfRule>
  </conditionalFormatting>
  <conditionalFormatting sqref="D16:F16">
    <cfRule type="expression" dxfId="8" priority="12">
      <formula>$C$16&gt;0</formula>
    </cfRule>
  </conditionalFormatting>
  <conditionalFormatting sqref="A18:F19">
    <cfRule type="expression" dxfId="7" priority="11">
      <formula>AND($C$16="",$C$19&gt;0,$E$19&gt;0)</formula>
    </cfRule>
  </conditionalFormatting>
  <conditionalFormatting sqref="A17:F20 A16:B16 D16:F16">
    <cfRule type="expression" dxfId="6" priority="8">
      <formula>AND($C$16&gt;0,$C$19&gt;0,$E$19&gt;0)</formula>
    </cfRule>
  </conditionalFormatting>
  <conditionalFormatting sqref="C16">
    <cfRule type="expression" dxfId="5" priority="7">
      <formula>AND($C$16&gt;0,$C$19="",$E$19="")</formula>
    </cfRule>
  </conditionalFormatting>
  <conditionalFormatting sqref="C16">
    <cfRule type="expression" dxfId="4" priority="6">
      <formula>AND($C$16&gt;0,$C$19&gt;0,$E$19&gt;0)</formula>
    </cfRule>
  </conditionalFormatting>
  <conditionalFormatting sqref="F38">
    <cfRule type="expression" dxfId="3" priority="2">
      <formula>$C$39="L'importo per il giorno di attesa è maggiore o uguale alla perdita di lavoro."</formula>
    </cfRule>
    <cfRule type="containsErrors" dxfId="2" priority="5">
      <formula>ISERROR(F38)</formula>
    </cfRule>
  </conditionalFormatting>
  <conditionalFormatting sqref="F36:F37">
    <cfRule type="containsErrors" dxfId="1" priority="4">
      <formula>ISERROR(F36)</formula>
    </cfRule>
  </conditionalFormatting>
  <conditionalFormatting sqref="G36:H37">
    <cfRule type="containsErrors" dxfId="0" priority="3">
      <formula>ISERROR(G36)</formula>
    </cfRule>
  </conditionalFormatting>
  <dataValidations disablePrompts="1" count="3">
    <dataValidation type="list" allowBlank="1" showInputMessage="1" showErrorMessage="1" error="Si prega di selezionare un mese dalla lista." prompt="Si prega di selezionare un mese dalla lista." sqref="C16">
      <formula1>$H$11</formula1>
    </dataValidation>
    <dataValidation type="date" allowBlank="1" showInputMessage="1" showErrorMessage="1" error="La data è al di fuori dal mese di dicembre 2021, si prega di controllare l'iscrizione." sqref="E19:F19">
      <formula1>44531</formula1>
      <formula2>44561</formula2>
    </dataValidation>
    <dataValidation type="date" allowBlank="1" showInputMessage="1" showErrorMessage="1" error="La data è al di fuori dal mese di dicembre, si prega di controllare l'iscrizione." sqref="C19">
      <formula1>44531</formula1>
      <formula2>44561</formula2>
    </dataValidation>
  </dataValidations>
  <printOptions horizontalCentered="1"/>
  <pageMargins left="0.39370078740157483" right="0.39370078740157483" top="0.39370078740157483" bottom="0.31496062992125984" header="0.23622047244094491" footer="0.23622047244094491"/>
  <pageSetup paperSize="9" scale="80" fitToHeight="2" orientation="portrait" r:id="rId1"/>
  <headerFooter>
    <oddHeader xml:space="preserve">&amp;L&amp;10Arbeitslosenversicherung
</oddHeader>
    <oddFooter>&amp;R&amp;9KAE-COVID-19 (V 28.12.2021)</oddFooter>
  </headerFooter>
  <rowBreaks count="1" manualBreakCount="1">
    <brk id="39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Italiano</vt:lpstr>
      <vt:lpstr>Italiano!Druckbereich</vt:lpstr>
      <vt:lpstr>Italiano!Print_Area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Hayoz Erich SECO</dc:creator>
  <cp:lastModifiedBy>Gautschy Dominik SECO</cp:lastModifiedBy>
  <cp:lastPrinted>2021-12-29T07:48:56Z</cp:lastPrinted>
  <dcterms:created xsi:type="dcterms:W3CDTF">2020-03-18T11:14:54Z</dcterms:created>
  <dcterms:modified xsi:type="dcterms:W3CDTF">2021-12-29T07:49:04Z</dcterms:modified>
</cp:coreProperties>
</file>